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 Backup\upto date\2021\reports\02 Output\Mar-04\AT58\"/>
    </mc:Choice>
  </mc:AlternateContent>
  <xr:revisionPtr revIDLastSave="0" documentId="13_ncr:1_{BAD66131-8D60-4D55-AF75-2B97762AC0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d eksempler" sheetId="15" r:id="rId1"/>
    <sheet name="Rent ark" sheetId="17" r:id="rId2"/>
  </sheets>
  <definedNames>
    <definedName name="TitleRegion10.H79.P91.1">'Med eksempler'!$H$79:$P$93</definedName>
    <definedName name="TitleRegion11.R79.V93.1">'Med eksempler'!$R$79:$V$93</definedName>
    <definedName name="TitleRegion12.X79.Z93.1">'Med eksempler'!$X$79:$Z$93</definedName>
    <definedName name="TitleRegion14.H98.P106.1">'Med eksempler'!$H$98:$P$106</definedName>
    <definedName name="TitleRegion15.R98.V106.1">'Med eksempler'!$R$98:$W$106</definedName>
    <definedName name="TitleRegion16.X98.Z106.1">'Med eksempler'!$X$98:$Z$106</definedName>
    <definedName name="TitleRegion17.B111.F117.1">Table17[#All]</definedName>
    <definedName name="TitleRegion18.H111.P117.1">Table18[#All]</definedName>
    <definedName name="TitleRegion19.R111.V117.1">Table19[#All]</definedName>
    <definedName name="TitleRegion2.H17.P60.1">'Med eksempler'!$H$17:$P$60</definedName>
    <definedName name="TitleRegion20.X111.Z117.1">Table20[#All]</definedName>
    <definedName name="TitleRegion22.H17.P60.2">'Rent ark'!$H$17:$P$60</definedName>
    <definedName name="TitleRegion23.R17.V60.2">'Rent ark'!$R$17:$V$60</definedName>
    <definedName name="TitleRegion24.X17.Z60.2">'Rent ark'!$X$17:$Z$60</definedName>
    <definedName name="TitleRegion26.H65.P77.2">Table26[#All]</definedName>
    <definedName name="TitleRegion27.R65.V77.2">Table27[#All]</definedName>
    <definedName name="TitleRegion28.X65.Z77.2">Table28[#All]</definedName>
    <definedName name="TitleRegion3.R17.V60.1">'Med eksempler'!$R$17:$V$60</definedName>
    <definedName name="TitleRegion30.H79.P93.2">'Rent ark'!$H$79:$P$93</definedName>
    <definedName name="TitleRegion31.R79.V93.2">'Rent ark'!$R$79:$V$93</definedName>
    <definedName name="TitleRegion32.X79.Z93.2">'Rent ark'!$X$79:$Z$93</definedName>
    <definedName name="TitleRegion34.H98.P106.2">'Rent ark'!$H$98:$P$106</definedName>
    <definedName name="TitleRegion35.R98.V106.2">'Rent ark'!$R$98:$V$106</definedName>
    <definedName name="TitleRegion36.X98.Z106.2">'Rent ark'!$X$98:$Z$106</definedName>
    <definedName name="TitleRegion37.B111.F117.2">Table37[#All]</definedName>
    <definedName name="TitleRegion38.H111.P117.2">Table38[#All]</definedName>
    <definedName name="TitleRegion39.R111.V117.2">Table39[#All]</definedName>
    <definedName name="TitleRegion4.X17.Z60.1">'Med eksempler'!$X$17:$Z$60</definedName>
    <definedName name="TitleRegion40.X111.Z117.2">Table40[#All]</definedName>
    <definedName name="TitleRegion6.H65.P77.1">Table6[#All]</definedName>
    <definedName name="TitleRegion7.R65.V77.1">Table7[#All]</definedName>
    <definedName name="TitleRegion8.X65.Z77.1">Table8[#All]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8" i="17" l="1"/>
  <c r="N95" i="17"/>
  <c r="N62" i="17"/>
  <c r="N108" i="15" l="1"/>
  <c r="N95" i="15"/>
  <c r="N62" i="15" l="1"/>
  <c r="X106" i="17" l="1"/>
  <c r="X114" i="17" s="1"/>
  <c r="U106" i="17"/>
  <c r="U114" i="17" s="1"/>
  <c r="S106" i="17"/>
  <c r="S114" i="17" s="1"/>
  <c r="O106" i="17"/>
  <c r="O114" i="17" s="1"/>
  <c r="M106" i="17"/>
  <c r="M114" i="17" s="1"/>
  <c r="L106" i="17"/>
  <c r="L114" i="17" s="1"/>
  <c r="J106" i="17"/>
  <c r="J114" i="17" s="1"/>
  <c r="I106" i="17"/>
  <c r="I114" i="17" s="1"/>
  <c r="H106" i="17"/>
  <c r="H114" i="17" s="1"/>
  <c r="Z105" i="17"/>
  <c r="Y103" i="17"/>
  <c r="K103" i="17"/>
  <c r="R103" i="17" s="1"/>
  <c r="T103" i="17" s="1"/>
  <c r="V103" i="17" s="1"/>
  <c r="Z103" i="17" s="1"/>
  <c r="Y102" i="17"/>
  <c r="K102" i="17"/>
  <c r="R102" i="17" s="1"/>
  <c r="T102" i="17" s="1"/>
  <c r="V102" i="17" s="1"/>
  <c r="Y101" i="17"/>
  <c r="K101" i="17"/>
  <c r="R101" i="17" s="1"/>
  <c r="T101" i="17" s="1"/>
  <c r="V101" i="17" s="1"/>
  <c r="Y100" i="17"/>
  <c r="K100" i="17"/>
  <c r="X91" i="17"/>
  <c r="U91" i="17"/>
  <c r="S91" i="17"/>
  <c r="O91" i="17"/>
  <c r="M91" i="17"/>
  <c r="L91" i="17"/>
  <c r="J91" i="17"/>
  <c r="I91" i="17"/>
  <c r="H91" i="17"/>
  <c r="Z90" i="17"/>
  <c r="K88" i="17"/>
  <c r="R88" i="17" s="1"/>
  <c r="T88" i="17" s="1"/>
  <c r="V88" i="17" s="1"/>
  <c r="Z88" i="17" s="1"/>
  <c r="K87" i="17"/>
  <c r="N87" i="17" s="1"/>
  <c r="P87" i="17" s="1"/>
  <c r="K86" i="17"/>
  <c r="N86" i="17" s="1"/>
  <c r="P86" i="17" s="1"/>
  <c r="K85" i="17"/>
  <c r="R85" i="17" s="1"/>
  <c r="T85" i="17" s="1"/>
  <c r="V85" i="17" s="1"/>
  <c r="Z85" i="17" s="1"/>
  <c r="K84" i="17"/>
  <c r="K83" i="17"/>
  <c r="K82" i="17"/>
  <c r="N82" i="17" s="1"/>
  <c r="P82" i="17" s="1"/>
  <c r="K81" i="17"/>
  <c r="N81" i="17" s="1"/>
  <c r="X77" i="17"/>
  <c r="U77" i="17"/>
  <c r="S77" i="17"/>
  <c r="O77" i="17"/>
  <c r="M77" i="17"/>
  <c r="L77" i="17"/>
  <c r="J77" i="17"/>
  <c r="I77" i="17"/>
  <c r="H77" i="17"/>
  <c r="Z76" i="17"/>
  <c r="Y74" i="17"/>
  <c r="K74" i="17"/>
  <c r="Y73" i="17"/>
  <c r="K73" i="17"/>
  <c r="Y72" i="17"/>
  <c r="K72" i="17"/>
  <c r="Y71" i="17"/>
  <c r="K71" i="17"/>
  <c r="Y70" i="17"/>
  <c r="K70" i="17"/>
  <c r="Y69" i="17"/>
  <c r="K69" i="17"/>
  <c r="Y68" i="17"/>
  <c r="K68" i="17"/>
  <c r="Y67" i="17"/>
  <c r="K67" i="17"/>
  <c r="X60" i="17"/>
  <c r="X112" i="17" s="1"/>
  <c r="U60" i="17"/>
  <c r="U112" i="17" s="1"/>
  <c r="S60" i="17"/>
  <c r="S112" i="17" s="1"/>
  <c r="O60" i="17"/>
  <c r="O112" i="17" s="1"/>
  <c r="M60" i="17"/>
  <c r="M112" i="17" s="1"/>
  <c r="L60" i="17"/>
  <c r="L112" i="17" s="1"/>
  <c r="J60" i="17"/>
  <c r="J112" i="17" s="1"/>
  <c r="I60" i="17"/>
  <c r="I112" i="17" s="1"/>
  <c r="H60" i="17"/>
  <c r="H112" i="17" s="1"/>
  <c r="Y59" i="17"/>
  <c r="K59" i="17"/>
  <c r="N59" i="17" s="1"/>
  <c r="P59" i="17" s="1"/>
  <c r="Z57" i="17"/>
  <c r="Y55" i="17"/>
  <c r="K55" i="17"/>
  <c r="Y54" i="17"/>
  <c r="K54" i="17"/>
  <c r="Y53" i="17"/>
  <c r="K53" i="17"/>
  <c r="Y52" i="17"/>
  <c r="K52" i="17"/>
  <c r="Y51" i="17"/>
  <c r="K51" i="17"/>
  <c r="Y50" i="17"/>
  <c r="K50" i="17"/>
  <c r="Y49" i="17"/>
  <c r="K49" i="17"/>
  <c r="Y48" i="17"/>
  <c r="K48" i="17"/>
  <c r="Y47" i="17"/>
  <c r="K47" i="17"/>
  <c r="Y45" i="17"/>
  <c r="K45" i="17"/>
  <c r="Y44" i="17"/>
  <c r="K44" i="17"/>
  <c r="Y43" i="17"/>
  <c r="K43" i="17"/>
  <c r="Y42" i="17"/>
  <c r="K42" i="17"/>
  <c r="Y41" i="17"/>
  <c r="K41" i="17"/>
  <c r="Y40" i="17"/>
  <c r="K40" i="17"/>
  <c r="Y39" i="17"/>
  <c r="K39" i="17"/>
  <c r="Y38" i="17"/>
  <c r="K38" i="17"/>
  <c r="Y37" i="17"/>
  <c r="K37" i="17"/>
  <c r="Y36" i="17"/>
  <c r="K36" i="17"/>
  <c r="Y35" i="17"/>
  <c r="K35" i="17"/>
  <c r="Y34" i="17"/>
  <c r="K34" i="17"/>
  <c r="Y33" i="17"/>
  <c r="K33" i="17"/>
  <c r="Y32" i="17"/>
  <c r="K32" i="17"/>
  <c r="Y31" i="17"/>
  <c r="K31" i="17"/>
  <c r="Y30" i="17"/>
  <c r="K30" i="17"/>
  <c r="Y29" i="17"/>
  <c r="K29" i="17"/>
  <c r="N29" i="17" s="1"/>
  <c r="P29" i="17" s="1"/>
  <c r="Y28" i="17"/>
  <c r="K28" i="17"/>
  <c r="N28" i="17" s="1"/>
  <c r="P28" i="17" s="1"/>
  <c r="Y27" i="17"/>
  <c r="K27" i="17"/>
  <c r="N27" i="17" s="1"/>
  <c r="P27" i="17" s="1"/>
  <c r="Y26" i="17"/>
  <c r="K26" i="17"/>
  <c r="N26" i="17" s="1"/>
  <c r="P26" i="17" s="1"/>
  <c r="Y25" i="17"/>
  <c r="K25" i="17"/>
  <c r="N25" i="17" s="1"/>
  <c r="P25" i="17" s="1"/>
  <c r="Y24" i="17"/>
  <c r="K24" i="17"/>
  <c r="N24" i="17" s="1"/>
  <c r="P24" i="17" s="1"/>
  <c r="Y23" i="17"/>
  <c r="K23" i="17"/>
  <c r="N23" i="17" s="1"/>
  <c r="P23" i="17" s="1"/>
  <c r="Y22" i="17"/>
  <c r="K22" i="17"/>
  <c r="N22" i="17" s="1"/>
  <c r="P22" i="17" s="1"/>
  <c r="Y21" i="17"/>
  <c r="K21" i="17"/>
  <c r="N21" i="17" s="1"/>
  <c r="P21" i="17" s="1"/>
  <c r="Y20" i="17"/>
  <c r="K20" i="17"/>
  <c r="N20" i="17" s="1"/>
  <c r="P20" i="17" s="1"/>
  <c r="Y19" i="17"/>
  <c r="K19" i="17"/>
  <c r="N19" i="17" s="1"/>
  <c r="P19" i="17" s="1"/>
  <c r="B13" i="17"/>
  <c r="R81" i="17" l="1"/>
  <c r="T81" i="17" s="1"/>
  <c r="V81" i="17" s="1"/>
  <c r="R86" i="17"/>
  <c r="T86" i="17" s="1"/>
  <c r="V86" i="17" s="1"/>
  <c r="Z86" i="17" s="1"/>
  <c r="Y106" i="17"/>
  <c r="Y114" i="17" s="1"/>
  <c r="Y77" i="17"/>
  <c r="Y93" i="17" s="1"/>
  <c r="Y113" i="17" s="1"/>
  <c r="M93" i="17"/>
  <c r="M113" i="17" s="1"/>
  <c r="X93" i="17"/>
  <c r="X113" i="17" s="1"/>
  <c r="R82" i="17"/>
  <c r="T82" i="17" s="1"/>
  <c r="V82" i="17" s="1"/>
  <c r="Z82" i="17" s="1"/>
  <c r="N85" i="17"/>
  <c r="P85" i="17" s="1"/>
  <c r="R87" i="17"/>
  <c r="T87" i="17" s="1"/>
  <c r="V87" i="17" s="1"/>
  <c r="Z87" i="17" s="1"/>
  <c r="I93" i="17"/>
  <c r="I113" i="17" s="1"/>
  <c r="I115" i="17" s="1"/>
  <c r="K106" i="17"/>
  <c r="Z102" i="17"/>
  <c r="K91" i="17"/>
  <c r="R59" i="17"/>
  <c r="T59" i="17" s="1"/>
  <c r="V59" i="17" s="1"/>
  <c r="Z59" i="17" s="1"/>
  <c r="R83" i="17"/>
  <c r="T83" i="17" s="1"/>
  <c r="V83" i="17" s="1"/>
  <c r="Z83" i="17" s="1"/>
  <c r="N103" i="17"/>
  <c r="P103" i="17" s="1"/>
  <c r="M115" i="17"/>
  <c r="R20" i="17"/>
  <c r="T20" i="17" s="1"/>
  <c r="V20" i="17" s="1"/>
  <c r="Z20" i="17" s="1"/>
  <c r="Y60" i="17"/>
  <c r="Y112" i="17" s="1"/>
  <c r="O93" i="17"/>
  <c r="O113" i="17" s="1"/>
  <c r="O115" i="17" s="1"/>
  <c r="L93" i="17"/>
  <c r="L113" i="17" s="1"/>
  <c r="L115" i="17" s="1"/>
  <c r="Z101" i="17"/>
  <c r="N102" i="17"/>
  <c r="P102" i="17" s="1"/>
  <c r="K114" i="17"/>
  <c r="N114" i="17" s="1"/>
  <c r="P114" i="17" s="1"/>
  <c r="R23" i="17"/>
  <c r="T23" i="17" s="1"/>
  <c r="V23" i="17" s="1"/>
  <c r="Z23" i="17" s="1"/>
  <c r="J93" i="17"/>
  <c r="J113" i="17" s="1"/>
  <c r="K113" i="17" s="1"/>
  <c r="S93" i="17"/>
  <c r="S113" i="17" s="1"/>
  <c r="S115" i="17" s="1"/>
  <c r="H93" i="17"/>
  <c r="H113" i="17" s="1"/>
  <c r="H115" i="17" s="1"/>
  <c r="N101" i="17"/>
  <c r="P101" i="17" s="1"/>
  <c r="N100" i="17"/>
  <c r="P100" i="17" s="1"/>
  <c r="Z116" i="17"/>
  <c r="U93" i="17"/>
  <c r="U113" i="17" s="1"/>
  <c r="U115" i="17" s="1"/>
  <c r="R24" i="17"/>
  <c r="T24" i="17" s="1"/>
  <c r="V24" i="17" s="1"/>
  <c r="Z24" i="17" s="1"/>
  <c r="R19" i="17"/>
  <c r="T19" i="17" s="1"/>
  <c r="R27" i="17"/>
  <c r="T27" i="17" s="1"/>
  <c r="V27" i="17" s="1"/>
  <c r="Z27" i="17" s="1"/>
  <c r="X115" i="17"/>
  <c r="V19" i="17"/>
  <c r="R36" i="17"/>
  <c r="T36" i="17" s="1"/>
  <c r="V36" i="17" s="1"/>
  <c r="Z36" i="17" s="1"/>
  <c r="N36" i="17"/>
  <c r="P36" i="17" s="1"/>
  <c r="R53" i="17"/>
  <c r="T53" i="17" s="1"/>
  <c r="V53" i="17" s="1"/>
  <c r="Z53" i="17" s="1"/>
  <c r="N53" i="17"/>
  <c r="P53" i="17" s="1"/>
  <c r="R71" i="17"/>
  <c r="T71" i="17" s="1"/>
  <c r="V71" i="17" s="1"/>
  <c r="Z71" i="17" s="1"/>
  <c r="N71" i="17"/>
  <c r="P71" i="17" s="1"/>
  <c r="R35" i="17"/>
  <c r="T35" i="17" s="1"/>
  <c r="V35" i="17" s="1"/>
  <c r="Z35" i="17" s="1"/>
  <c r="N35" i="17"/>
  <c r="P35" i="17" s="1"/>
  <c r="R43" i="17"/>
  <c r="T43" i="17" s="1"/>
  <c r="V43" i="17" s="1"/>
  <c r="Z43" i="17" s="1"/>
  <c r="N43" i="17"/>
  <c r="P43" i="17" s="1"/>
  <c r="R52" i="17"/>
  <c r="T52" i="17" s="1"/>
  <c r="V52" i="17" s="1"/>
  <c r="Z52" i="17" s="1"/>
  <c r="N52" i="17"/>
  <c r="P52" i="17" s="1"/>
  <c r="R70" i="17"/>
  <c r="T70" i="17" s="1"/>
  <c r="V70" i="17" s="1"/>
  <c r="Z70" i="17" s="1"/>
  <c r="N70" i="17"/>
  <c r="P70" i="17" s="1"/>
  <c r="R68" i="17"/>
  <c r="T68" i="17" s="1"/>
  <c r="V68" i="17" s="1"/>
  <c r="Z68" i="17" s="1"/>
  <c r="N68" i="17"/>
  <c r="P68" i="17" s="1"/>
  <c r="R44" i="17"/>
  <c r="T44" i="17" s="1"/>
  <c r="V44" i="17" s="1"/>
  <c r="Z44" i="17" s="1"/>
  <c r="N44" i="17"/>
  <c r="P44" i="17" s="1"/>
  <c r="R38" i="17"/>
  <c r="T38" i="17" s="1"/>
  <c r="V38" i="17" s="1"/>
  <c r="Z38" i="17" s="1"/>
  <c r="N38" i="17"/>
  <c r="P38" i="17" s="1"/>
  <c r="R47" i="17"/>
  <c r="T47" i="17" s="1"/>
  <c r="V47" i="17" s="1"/>
  <c r="Z47" i="17" s="1"/>
  <c r="N47" i="17"/>
  <c r="P47" i="17" s="1"/>
  <c r="R55" i="17"/>
  <c r="T55" i="17" s="1"/>
  <c r="V55" i="17" s="1"/>
  <c r="Z55" i="17" s="1"/>
  <c r="N55" i="17"/>
  <c r="P55" i="17" s="1"/>
  <c r="R73" i="17"/>
  <c r="T73" i="17" s="1"/>
  <c r="V73" i="17" s="1"/>
  <c r="Z73" i="17" s="1"/>
  <c r="N73" i="17"/>
  <c r="P73" i="17" s="1"/>
  <c r="R41" i="17"/>
  <c r="T41" i="17" s="1"/>
  <c r="V41" i="17" s="1"/>
  <c r="Z41" i="17" s="1"/>
  <c r="N41" i="17"/>
  <c r="P41" i="17" s="1"/>
  <c r="R31" i="17"/>
  <c r="T31" i="17" s="1"/>
  <c r="V31" i="17" s="1"/>
  <c r="Z31" i="17" s="1"/>
  <c r="N31" i="17"/>
  <c r="P31" i="17" s="1"/>
  <c r="R29" i="17"/>
  <c r="T29" i="17" s="1"/>
  <c r="V29" i="17" s="1"/>
  <c r="Z29" i="17" s="1"/>
  <c r="R39" i="17"/>
  <c r="T39" i="17" s="1"/>
  <c r="V39" i="17" s="1"/>
  <c r="Z39" i="17" s="1"/>
  <c r="N39" i="17"/>
  <c r="P39" i="17" s="1"/>
  <c r="R48" i="17"/>
  <c r="T48" i="17" s="1"/>
  <c r="V48" i="17" s="1"/>
  <c r="Z48" i="17" s="1"/>
  <c r="N48" i="17"/>
  <c r="P48" i="17" s="1"/>
  <c r="R74" i="17"/>
  <c r="T74" i="17" s="1"/>
  <c r="V74" i="17" s="1"/>
  <c r="Z74" i="17" s="1"/>
  <c r="N74" i="17"/>
  <c r="P74" i="17" s="1"/>
  <c r="P81" i="17"/>
  <c r="R33" i="17"/>
  <c r="T33" i="17" s="1"/>
  <c r="V33" i="17" s="1"/>
  <c r="Z33" i="17" s="1"/>
  <c r="N33" i="17"/>
  <c r="P33" i="17" s="1"/>
  <c r="R22" i="17"/>
  <c r="T22" i="17" s="1"/>
  <c r="V22" i="17" s="1"/>
  <c r="Z22" i="17" s="1"/>
  <c r="R26" i="17"/>
  <c r="T26" i="17" s="1"/>
  <c r="V26" i="17" s="1"/>
  <c r="Z26" i="17" s="1"/>
  <c r="R34" i="17"/>
  <c r="T34" i="17" s="1"/>
  <c r="V34" i="17" s="1"/>
  <c r="Z34" i="17" s="1"/>
  <c r="N34" i="17"/>
  <c r="P34" i="17" s="1"/>
  <c r="R42" i="17"/>
  <c r="T42" i="17" s="1"/>
  <c r="V42" i="17" s="1"/>
  <c r="Z42" i="17" s="1"/>
  <c r="N42" i="17"/>
  <c r="P42" i="17" s="1"/>
  <c r="R51" i="17"/>
  <c r="T51" i="17" s="1"/>
  <c r="V51" i="17" s="1"/>
  <c r="Z51" i="17" s="1"/>
  <c r="N51" i="17"/>
  <c r="P51" i="17" s="1"/>
  <c r="R69" i="17"/>
  <c r="T69" i="17" s="1"/>
  <c r="V69" i="17" s="1"/>
  <c r="Z69" i="17" s="1"/>
  <c r="N69" i="17"/>
  <c r="P69" i="17" s="1"/>
  <c r="R37" i="17"/>
  <c r="T37" i="17" s="1"/>
  <c r="V37" i="17" s="1"/>
  <c r="Z37" i="17" s="1"/>
  <c r="N37" i="17"/>
  <c r="P37" i="17" s="1"/>
  <c r="R45" i="17"/>
  <c r="T45" i="17" s="1"/>
  <c r="V45" i="17" s="1"/>
  <c r="Z45" i="17" s="1"/>
  <c r="N45" i="17"/>
  <c r="P45" i="17" s="1"/>
  <c r="R54" i="17"/>
  <c r="T54" i="17" s="1"/>
  <c r="V54" i="17" s="1"/>
  <c r="Z54" i="17" s="1"/>
  <c r="N54" i="17"/>
  <c r="P54" i="17" s="1"/>
  <c r="K60" i="17"/>
  <c r="R72" i="17"/>
  <c r="T72" i="17" s="1"/>
  <c r="V72" i="17" s="1"/>
  <c r="Z72" i="17" s="1"/>
  <c r="N72" i="17"/>
  <c r="P72" i="17" s="1"/>
  <c r="R50" i="17"/>
  <c r="T50" i="17" s="1"/>
  <c r="V50" i="17" s="1"/>
  <c r="Z50" i="17" s="1"/>
  <c r="N50" i="17"/>
  <c r="P50" i="17" s="1"/>
  <c r="R21" i="17"/>
  <c r="T21" i="17" s="1"/>
  <c r="V21" i="17" s="1"/>
  <c r="Z21" i="17" s="1"/>
  <c r="R25" i="17"/>
  <c r="T25" i="17" s="1"/>
  <c r="V25" i="17" s="1"/>
  <c r="Z25" i="17" s="1"/>
  <c r="R28" i="17"/>
  <c r="T28" i="17" s="1"/>
  <c r="V28" i="17" s="1"/>
  <c r="Z28" i="17" s="1"/>
  <c r="R30" i="17"/>
  <c r="T30" i="17" s="1"/>
  <c r="V30" i="17" s="1"/>
  <c r="Z30" i="17" s="1"/>
  <c r="N30" i="17"/>
  <c r="P30" i="17" s="1"/>
  <c r="R32" i="17"/>
  <c r="T32" i="17" s="1"/>
  <c r="V32" i="17" s="1"/>
  <c r="Z32" i="17" s="1"/>
  <c r="N32" i="17"/>
  <c r="P32" i="17" s="1"/>
  <c r="R40" i="17"/>
  <c r="T40" i="17" s="1"/>
  <c r="V40" i="17" s="1"/>
  <c r="Z40" i="17" s="1"/>
  <c r="N40" i="17"/>
  <c r="P40" i="17" s="1"/>
  <c r="R49" i="17"/>
  <c r="T49" i="17" s="1"/>
  <c r="V49" i="17" s="1"/>
  <c r="Z49" i="17" s="1"/>
  <c r="N49" i="17"/>
  <c r="P49" i="17" s="1"/>
  <c r="K77" i="17"/>
  <c r="R67" i="17"/>
  <c r="N67" i="17"/>
  <c r="Z81" i="17"/>
  <c r="R84" i="17"/>
  <c r="T84" i="17" s="1"/>
  <c r="V84" i="17" s="1"/>
  <c r="Z84" i="17" s="1"/>
  <c r="N84" i="17"/>
  <c r="P84" i="17" s="1"/>
  <c r="N83" i="17"/>
  <c r="P83" i="17" s="1"/>
  <c r="R100" i="17"/>
  <c r="N88" i="17"/>
  <c r="P88" i="17" s="1"/>
  <c r="K112" i="17"/>
  <c r="H106" i="15"/>
  <c r="H114" i="15" s="1"/>
  <c r="X106" i="15"/>
  <c r="X114" i="15" s="1"/>
  <c r="U106" i="15"/>
  <c r="U114" i="15" s="1"/>
  <c r="S106" i="15"/>
  <c r="S114" i="15" s="1"/>
  <c r="O106" i="15"/>
  <c r="O114" i="15" s="1"/>
  <c r="M106" i="15"/>
  <c r="M114" i="15" s="1"/>
  <c r="L106" i="15"/>
  <c r="L114" i="15" s="1"/>
  <c r="J106" i="15"/>
  <c r="I106" i="15"/>
  <c r="X91" i="15"/>
  <c r="U91" i="15"/>
  <c r="S91" i="15"/>
  <c r="O91" i="15"/>
  <c r="M91" i="15"/>
  <c r="L91" i="15"/>
  <c r="J91" i="15"/>
  <c r="I91" i="15"/>
  <c r="H91" i="15"/>
  <c r="U77" i="15"/>
  <c r="S77" i="15"/>
  <c r="O77" i="15"/>
  <c r="M77" i="15"/>
  <c r="L77" i="15"/>
  <c r="J77" i="15"/>
  <c r="I77" i="15"/>
  <c r="H77" i="15"/>
  <c r="Z57" i="15"/>
  <c r="Y47" i="15"/>
  <c r="Y19" i="15"/>
  <c r="Y49" i="15"/>
  <c r="Y48" i="15"/>
  <c r="X60" i="15"/>
  <c r="X112" i="15" s="1"/>
  <c r="U60" i="15"/>
  <c r="U112" i="15" s="1"/>
  <c r="S60" i="15"/>
  <c r="M60" i="15"/>
  <c r="L60" i="15"/>
  <c r="J60" i="15"/>
  <c r="I60" i="15"/>
  <c r="I112" i="15" s="1"/>
  <c r="H60" i="15"/>
  <c r="H112" i="15" s="1"/>
  <c r="X76" i="15"/>
  <c r="X77" i="15" s="1"/>
  <c r="Y71" i="15"/>
  <c r="Y70" i="15"/>
  <c r="Y69" i="15"/>
  <c r="Y68" i="15"/>
  <c r="Y67" i="15"/>
  <c r="Y74" i="15"/>
  <c r="Y73" i="15"/>
  <c r="Y72" i="15"/>
  <c r="Y115" i="17" l="1"/>
  <c r="J115" i="17"/>
  <c r="H93" i="15"/>
  <c r="H113" i="15" s="1"/>
  <c r="H115" i="15" s="1"/>
  <c r="K93" i="17"/>
  <c r="N106" i="17"/>
  <c r="N113" i="17"/>
  <c r="P113" i="17" s="1"/>
  <c r="Z91" i="17"/>
  <c r="Y77" i="15"/>
  <c r="Y93" i="15" s="1"/>
  <c r="Y113" i="15" s="1"/>
  <c r="P106" i="17"/>
  <c r="I93" i="15"/>
  <c r="R91" i="17"/>
  <c r="T91" i="17"/>
  <c r="P60" i="17"/>
  <c r="Z19" i="17"/>
  <c r="Z60" i="17" s="1"/>
  <c r="Z62" i="17" s="1"/>
  <c r="V60" i="17"/>
  <c r="T100" i="17"/>
  <c r="R106" i="17"/>
  <c r="R114" i="17" s="1"/>
  <c r="T114" i="17" s="1"/>
  <c r="V114" i="17" s="1"/>
  <c r="Z114" i="17" s="1"/>
  <c r="N91" i="17"/>
  <c r="R60" i="17"/>
  <c r="R112" i="17" s="1"/>
  <c r="P91" i="17"/>
  <c r="N60" i="17"/>
  <c r="V91" i="17"/>
  <c r="K115" i="17"/>
  <c r="N112" i="17"/>
  <c r="P67" i="17"/>
  <c r="P77" i="17" s="1"/>
  <c r="N77" i="17"/>
  <c r="R77" i="17"/>
  <c r="T67" i="17"/>
  <c r="T60" i="17"/>
  <c r="U93" i="15"/>
  <c r="U113" i="15" s="1"/>
  <c r="U115" i="15" s="1"/>
  <c r="S93" i="15"/>
  <c r="S113" i="15" s="1"/>
  <c r="O93" i="15"/>
  <c r="M93" i="15"/>
  <c r="J93" i="15"/>
  <c r="O60" i="15"/>
  <c r="R93" i="17" l="1"/>
  <c r="R113" i="17" s="1"/>
  <c r="T113" i="17" s="1"/>
  <c r="V113" i="17" s="1"/>
  <c r="Z113" i="17" s="1"/>
  <c r="N93" i="17"/>
  <c r="R115" i="17"/>
  <c r="T112" i="17"/>
  <c r="P93" i="17"/>
  <c r="V100" i="17"/>
  <c r="T106" i="17"/>
  <c r="T77" i="17"/>
  <c r="T93" i="17" s="1"/>
  <c r="V67" i="17"/>
  <c r="N115" i="17"/>
  <c r="P112" i="17"/>
  <c r="P115" i="17" s="1"/>
  <c r="L93" i="15"/>
  <c r="B13" i="15"/>
  <c r="V77" i="17" l="1"/>
  <c r="V93" i="17" s="1"/>
  <c r="Z67" i="17"/>
  <c r="Z77" i="17" s="1"/>
  <c r="Z100" i="17"/>
  <c r="Z106" i="17" s="1"/>
  <c r="Z108" i="17" s="1"/>
  <c r="V106" i="17"/>
  <c r="T115" i="17"/>
  <c r="V112" i="17"/>
  <c r="X93" i="15"/>
  <c r="X113" i="15" s="1"/>
  <c r="Y103" i="15"/>
  <c r="Y102" i="15"/>
  <c r="Y101" i="15"/>
  <c r="Y100" i="15"/>
  <c r="Y59" i="15"/>
  <c r="Y55" i="15"/>
  <c r="Y54" i="15"/>
  <c r="Y53" i="15"/>
  <c r="Y52" i="15"/>
  <c r="Y51" i="15"/>
  <c r="Y50" i="15"/>
  <c r="Y45" i="15"/>
  <c r="Y44" i="15"/>
  <c r="Y43" i="15"/>
  <c r="Y42" i="15"/>
  <c r="Y41" i="15"/>
  <c r="Y40" i="15"/>
  <c r="Y39" i="15"/>
  <c r="Y38" i="15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K82" i="15"/>
  <c r="R82" i="15" s="1"/>
  <c r="Y60" i="15" l="1"/>
  <c r="Y112" i="15" s="1"/>
  <c r="Y106" i="15"/>
  <c r="Y114" i="15" s="1"/>
  <c r="Z95" i="17"/>
  <c r="Z93" i="17"/>
  <c r="V115" i="17"/>
  <c r="Z112" i="17"/>
  <c r="Z115" i="17" s="1"/>
  <c r="Z117" i="17" s="1"/>
  <c r="L113" i="15"/>
  <c r="J113" i="15"/>
  <c r="O113" i="15"/>
  <c r="I113" i="15"/>
  <c r="M113" i="15"/>
  <c r="Z105" i="15"/>
  <c r="T82" i="15"/>
  <c r="N82" i="15"/>
  <c r="P82" i="15" s="1"/>
  <c r="Z90" i="15"/>
  <c r="K59" i="15"/>
  <c r="R59" i="15" s="1"/>
  <c r="T59" i="15" s="1"/>
  <c r="V59" i="15" s="1"/>
  <c r="Z59" i="15" s="1"/>
  <c r="K55" i="15"/>
  <c r="R55" i="15" s="1"/>
  <c r="T55" i="15" s="1"/>
  <c r="V55" i="15" s="1"/>
  <c r="Z55" i="15" s="1"/>
  <c r="K54" i="15"/>
  <c r="K53" i="15"/>
  <c r="N53" i="15" s="1"/>
  <c r="P53" i="15" s="1"/>
  <c r="K52" i="15"/>
  <c r="K51" i="15"/>
  <c r="R51" i="15" s="1"/>
  <c r="T51" i="15" s="1"/>
  <c r="V51" i="15" s="1"/>
  <c r="Z51" i="15" s="1"/>
  <c r="K50" i="15"/>
  <c r="K49" i="15"/>
  <c r="R49" i="15" s="1"/>
  <c r="T49" i="15" s="1"/>
  <c r="V49" i="15" s="1"/>
  <c r="Z49" i="15" s="1"/>
  <c r="K48" i="15"/>
  <c r="K47" i="15"/>
  <c r="R47" i="15" s="1"/>
  <c r="T47" i="15" s="1"/>
  <c r="V47" i="15" s="1"/>
  <c r="Z47" i="15" s="1"/>
  <c r="K45" i="15"/>
  <c r="R45" i="15" s="1"/>
  <c r="T45" i="15" s="1"/>
  <c r="V45" i="15" s="1"/>
  <c r="Z45" i="15" s="1"/>
  <c r="K44" i="15"/>
  <c r="K43" i="15"/>
  <c r="R43" i="15" s="1"/>
  <c r="T43" i="15" s="1"/>
  <c r="V43" i="15" s="1"/>
  <c r="Z43" i="15" s="1"/>
  <c r="K42" i="15"/>
  <c r="K41" i="15"/>
  <c r="R41" i="15" s="1"/>
  <c r="T41" i="15" s="1"/>
  <c r="V41" i="15" s="1"/>
  <c r="Z41" i="15" s="1"/>
  <c r="K40" i="15"/>
  <c r="K39" i="15"/>
  <c r="R39" i="15" s="1"/>
  <c r="T39" i="15" s="1"/>
  <c r="V39" i="15" s="1"/>
  <c r="Z39" i="15" s="1"/>
  <c r="K38" i="15"/>
  <c r="R38" i="15" s="1"/>
  <c r="T38" i="15" s="1"/>
  <c r="V38" i="15" s="1"/>
  <c r="Z38" i="15" s="1"/>
  <c r="K37" i="15"/>
  <c r="K36" i="15"/>
  <c r="R36" i="15" s="1"/>
  <c r="T36" i="15" s="1"/>
  <c r="V36" i="15" s="1"/>
  <c r="Z36" i="15" s="1"/>
  <c r="K35" i="15"/>
  <c r="K34" i="15"/>
  <c r="N34" i="15" s="1"/>
  <c r="P34" i="15" s="1"/>
  <c r="K33" i="15"/>
  <c r="K32" i="15"/>
  <c r="R32" i="15" s="1"/>
  <c r="T32" i="15" s="1"/>
  <c r="V32" i="15" s="1"/>
  <c r="Z32" i="15" s="1"/>
  <c r="K31" i="15"/>
  <c r="K30" i="15"/>
  <c r="R30" i="15" s="1"/>
  <c r="T30" i="15" s="1"/>
  <c r="V30" i="15" s="1"/>
  <c r="Z30" i="15" s="1"/>
  <c r="K29" i="15"/>
  <c r="K28" i="15"/>
  <c r="R28" i="15" s="1"/>
  <c r="T28" i="15" s="1"/>
  <c r="V28" i="15" s="1"/>
  <c r="Z28" i="15" s="1"/>
  <c r="K27" i="15"/>
  <c r="K25" i="15"/>
  <c r="K24" i="15"/>
  <c r="N24" i="15" s="1"/>
  <c r="P24" i="15" s="1"/>
  <c r="K23" i="15"/>
  <c r="K22" i="15"/>
  <c r="R22" i="15" s="1"/>
  <c r="T22" i="15" s="1"/>
  <c r="V22" i="15" s="1"/>
  <c r="K21" i="15"/>
  <c r="K20" i="15"/>
  <c r="R20" i="15" s="1"/>
  <c r="T20" i="15" s="1"/>
  <c r="V20" i="15" s="1"/>
  <c r="Z20" i="15" s="1"/>
  <c r="J114" i="15"/>
  <c r="I114" i="15"/>
  <c r="K103" i="15"/>
  <c r="N103" i="15" s="1"/>
  <c r="P103" i="15" s="1"/>
  <c r="K102" i="15"/>
  <c r="R102" i="15" s="1"/>
  <c r="T102" i="15" s="1"/>
  <c r="V102" i="15" s="1"/>
  <c r="Z102" i="15" s="1"/>
  <c r="K101" i="15"/>
  <c r="K100" i="15"/>
  <c r="N100" i="15" s="1"/>
  <c r="P100" i="15" s="1"/>
  <c r="K88" i="15"/>
  <c r="R88" i="15" s="1"/>
  <c r="T88" i="15" s="1"/>
  <c r="V88" i="15" s="1"/>
  <c r="Z88" i="15" s="1"/>
  <c r="K87" i="15"/>
  <c r="R87" i="15" s="1"/>
  <c r="T87" i="15" s="1"/>
  <c r="V87" i="15" s="1"/>
  <c r="Z87" i="15" s="1"/>
  <c r="K86" i="15"/>
  <c r="N86" i="15" s="1"/>
  <c r="P86" i="15" s="1"/>
  <c r="K85" i="15"/>
  <c r="R85" i="15" s="1"/>
  <c r="T85" i="15" s="1"/>
  <c r="V85" i="15" s="1"/>
  <c r="Z85" i="15" s="1"/>
  <c r="K84" i="15"/>
  <c r="R84" i="15" s="1"/>
  <c r="T84" i="15" s="1"/>
  <c r="V84" i="15" s="1"/>
  <c r="Z84" i="15" s="1"/>
  <c r="K83" i="15"/>
  <c r="N83" i="15" s="1"/>
  <c r="P83" i="15" s="1"/>
  <c r="K81" i="15"/>
  <c r="K74" i="15"/>
  <c r="R74" i="15" s="1"/>
  <c r="T74" i="15" s="1"/>
  <c r="V74" i="15" s="1"/>
  <c r="Z74" i="15" s="1"/>
  <c r="K73" i="15"/>
  <c r="K72" i="15"/>
  <c r="R72" i="15" s="1"/>
  <c r="T72" i="15" s="1"/>
  <c r="V72" i="15" s="1"/>
  <c r="Z72" i="15" s="1"/>
  <c r="K71" i="15"/>
  <c r="N71" i="15" s="1"/>
  <c r="P71" i="15" s="1"/>
  <c r="K70" i="15"/>
  <c r="R70" i="15" s="1"/>
  <c r="T70" i="15" s="1"/>
  <c r="V70" i="15" s="1"/>
  <c r="Z70" i="15" s="1"/>
  <c r="K69" i="15"/>
  <c r="R69" i="15" s="1"/>
  <c r="T69" i="15" s="1"/>
  <c r="V69" i="15" s="1"/>
  <c r="Z69" i="15" s="1"/>
  <c r="K68" i="15"/>
  <c r="R68" i="15" s="1"/>
  <c r="T68" i="15" s="1"/>
  <c r="V68" i="15" s="1"/>
  <c r="Z68" i="15" s="1"/>
  <c r="K67" i="15"/>
  <c r="S112" i="15"/>
  <c r="O112" i="15"/>
  <c r="M112" i="15"/>
  <c r="L112" i="15"/>
  <c r="Y115" i="15" l="1"/>
  <c r="K91" i="15"/>
  <c r="N81" i="15"/>
  <c r="K114" i="15"/>
  <c r="N114" i="15" s="1"/>
  <c r="P114" i="15" s="1"/>
  <c r="K113" i="15"/>
  <c r="N113" i="15" s="1"/>
  <c r="P113" i="15" s="1"/>
  <c r="K77" i="15"/>
  <c r="N101" i="15"/>
  <c r="K106" i="15"/>
  <c r="R81" i="15"/>
  <c r="S115" i="15"/>
  <c r="Z22" i="15"/>
  <c r="M115" i="15"/>
  <c r="V82" i="15"/>
  <c r="Z82" i="15" s="1"/>
  <c r="N67" i="15"/>
  <c r="N49" i="15"/>
  <c r="P49" i="15" s="1"/>
  <c r="N20" i="15"/>
  <c r="P20" i="15" s="1"/>
  <c r="R24" i="15"/>
  <c r="T24" i="15" s="1"/>
  <c r="V24" i="15" s="1"/>
  <c r="Z24" i="15" s="1"/>
  <c r="N45" i="15"/>
  <c r="P45" i="15" s="1"/>
  <c r="N41" i="15"/>
  <c r="P41" i="15" s="1"/>
  <c r="R53" i="15"/>
  <c r="T53" i="15" s="1"/>
  <c r="V53" i="15" s="1"/>
  <c r="Z53" i="15" s="1"/>
  <c r="R34" i="15"/>
  <c r="T34" i="15" s="1"/>
  <c r="V34" i="15" s="1"/>
  <c r="Z34" i="15" s="1"/>
  <c r="N30" i="15"/>
  <c r="P30" i="15" s="1"/>
  <c r="N38" i="15"/>
  <c r="P38" i="15" s="1"/>
  <c r="N85" i="15"/>
  <c r="P85" i="15" s="1"/>
  <c r="N22" i="15"/>
  <c r="P22" i="15" s="1"/>
  <c r="N32" i="15"/>
  <c r="P32" i="15" s="1"/>
  <c r="N39" i="15"/>
  <c r="P39" i="15" s="1"/>
  <c r="N47" i="15"/>
  <c r="P47" i="15" s="1"/>
  <c r="N55" i="15"/>
  <c r="P55" i="15" s="1"/>
  <c r="K26" i="15"/>
  <c r="R26" i="15" s="1"/>
  <c r="T26" i="15" s="1"/>
  <c r="V26" i="15" s="1"/>
  <c r="Z26" i="15" s="1"/>
  <c r="N70" i="15"/>
  <c r="P70" i="15" s="1"/>
  <c r="N28" i="15"/>
  <c r="P28" i="15" s="1"/>
  <c r="N36" i="15"/>
  <c r="P36" i="15" s="1"/>
  <c r="N43" i="15"/>
  <c r="P43" i="15" s="1"/>
  <c r="N51" i="15"/>
  <c r="P51" i="15" s="1"/>
  <c r="N59" i="15"/>
  <c r="P59" i="15" s="1"/>
  <c r="R73" i="15"/>
  <c r="T73" i="15" s="1"/>
  <c r="V73" i="15" s="1"/>
  <c r="Z73" i="15" s="1"/>
  <c r="N73" i="15"/>
  <c r="P73" i="15" s="1"/>
  <c r="R25" i="15"/>
  <c r="T25" i="15" s="1"/>
  <c r="V25" i="15" s="1"/>
  <c r="Z25" i="15" s="1"/>
  <c r="N25" i="15"/>
  <c r="P25" i="15" s="1"/>
  <c r="N27" i="15"/>
  <c r="P27" i="15" s="1"/>
  <c r="R27" i="15"/>
  <c r="T27" i="15" s="1"/>
  <c r="V27" i="15" s="1"/>
  <c r="Z27" i="15" s="1"/>
  <c r="N31" i="15"/>
  <c r="P31" i="15" s="1"/>
  <c r="R31" i="15"/>
  <c r="T31" i="15" s="1"/>
  <c r="V31" i="15" s="1"/>
  <c r="Z31" i="15" s="1"/>
  <c r="N35" i="15"/>
  <c r="P35" i="15" s="1"/>
  <c r="R35" i="15"/>
  <c r="T35" i="15" s="1"/>
  <c r="V35" i="15" s="1"/>
  <c r="Z35" i="15" s="1"/>
  <c r="N42" i="15"/>
  <c r="P42" i="15" s="1"/>
  <c r="R42" i="15"/>
  <c r="T42" i="15" s="1"/>
  <c r="V42" i="15" s="1"/>
  <c r="Z42" i="15" s="1"/>
  <c r="N50" i="15"/>
  <c r="P50" i="15" s="1"/>
  <c r="R50" i="15"/>
  <c r="T50" i="15" s="1"/>
  <c r="V50" i="15" s="1"/>
  <c r="Z50" i="15" s="1"/>
  <c r="N54" i="15"/>
  <c r="P54" i="15" s="1"/>
  <c r="R54" i="15"/>
  <c r="T54" i="15" s="1"/>
  <c r="V54" i="15" s="1"/>
  <c r="Z54" i="15" s="1"/>
  <c r="N23" i="15"/>
  <c r="P23" i="15" s="1"/>
  <c r="R23" i="15"/>
  <c r="T23" i="15" s="1"/>
  <c r="V23" i="15" s="1"/>
  <c r="Z23" i="15" s="1"/>
  <c r="R21" i="15"/>
  <c r="T21" i="15" s="1"/>
  <c r="V21" i="15" s="1"/>
  <c r="Z21" i="15" s="1"/>
  <c r="N21" i="15"/>
  <c r="P21" i="15" s="1"/>
  <c r="R29" i="15"/>
  <c r="T29" i="15" s="1"/>
  <c r="V29" i="15" s="1"/>
  <c r="Z29" i="15" s="1"/>
  <c r="N29" i="15"/>
  <c r="P29" i="15" s="1"/>
  <c r="R33" i="15"/>
  <c r="T33" i="15" s="1"/>
  <c r="V33" i="15" s="1"/>
  <c r="Z33" i="15" s="1"/>
  <c r="N33" i="15"/>
  <c r="P33" i="15" s="1"/>
  <c r="R37" i="15"/>
  <c r="T37" i="15" s="1"/>
  <c r="V37" i="15" s="1"/>
  <c r="Z37" i="15" s="1"/>
  <c r="N37" i="15"/>
  <c r="P37" i="15" s="1"/>
  <c r="R40" i="15"/>
  <c r="T40" i="15" s="1"/>
  <c r="V40" i="15" s="1"/>
  <c r="Z40" i="15" s="1"/>
  <c r="N40" i="15"/>
  <c r="P40" i="15" s="1"/>
  <c r="R44" i="15"/>
  <c r="T44" i="15" s="1"/>
  <c r="V44" i="15" s="1"/>
  <c r="Z44" i="15" s="1"/>
  <c r="N44" i="15"/>
  <c r="P44" i="15" s="1"/>
  <c r="R48" i="15"/>
  <c r="T48" i="15" s="1"/>
  <c r="V48" i="15" s="1"/>
  <c r="Z48" i="15" s="1"/>
  <c r="N48" i="15"/>
  <c r="P48" i="15" s="1"/>
  <c r="R52" i="15"/>
  <c r="T52" i="15" s="1"/>
  <c r="V52" i="15" s="1"/>
  <c r="Z52" i="15" s="1"/>
  <c r="N52" i="15"/>
  <c r="P52" i="15" s="1"/>
  <c r="J112" i="15"/>
  <c r="K112" i="15" s="1"/>
  <c r="R101" i="15"/>
  <c r="N68" i="15"/>
  <c r="P68" i="15" s="1"/>
  <c r="N74" i="15"/>
  <c r="P74" i="15" s="1"/>
  <c r="N84" i="15"/>
  <c r="P84" i="15" s="1"/>
  <c r="N87" i="15"/>
  <c r="P87" i="15" s="1"/>
  <c r="R103" i="15"/>
  <c r="T103" i="15" s="1"/>
  <c r="V103" i="15" s="1"/>
  <c r="Z103" i="15" s="1"/>
  <c r="R100" i="15"/>
  <c r="N102" i="15"/>
  <c r="R67" i="15"/>
  <c r="N69" i="15"/>
  <c r="P69" i="15" s="1"/>
  <c r="R71" i="15"/>
  <c r="T71" i="15" s="1"/>
  <c r="V71" i="15" s="1"/>
  <c r="Z71" i="15" s="1"/>
  <c r="N72" i="15"/>
  <c r="P72" i="15" s="1"/>
  <c r="R83" i="15"/>
  <c r="T83" i="15" s="1"/>
  <c r="V83" i="15" s="1"/>
  <c r="Z83" i="15" s="1"/>
  <c r="R86" i="15"/>
  <c r="T86" i="15" s="1"/>
  <c r="V86" i="15" s="1"/>
  <c r="Z86" i="15" s="1"/>
  <c r="N88" i="15"/>
  <c r="R77" i="15" l="1"/>
  <c r="N91" i="15"/>
  <c r="P81" i="15"/>
  <c r="R91" i="15"/>
  <c r="N77" i="15"/>
  <c r="T101" i="15"/>
  <c r="R106" i="15"/>
  <c r="R114" i="15" s="1"/>
  <c r="T114" i="15" s="1"/>
  <c r="V114" i="15" s="1"/>
  <c r="Z114" i="15" s="1"/>
  <c r="P101" i="15"/>
  <c r="N106" i="15"/>
  <c r="K93" i="15"/>
  <c r="T81" i="15"/>
  <c r="T91" i="15" s="1"/>
  <c r="T67" i="15"/>
  <c r="T77" i="15" s="1"/>
  <c r="P67" i="15"/>
  <c r="P77" i="15" s="1"/>
  <c r="N26" i="15"/>
  <c r="P26" i="15" s="1"/>
  <c r="P88" i="15"/>
  <c r="T100" i="15"/>
  <c r="P102" i="15"/>
  <c r="O115" i="15"/>
  <c r="L115" i="15"/>
  <c r="J115" i="15"/>
  <c r="K19" i="15"/>
  <c r="P91" i="15" l="1"/>
  <c r="P93" i="15" s="1"/>
  <c r="P106" i="15"/>
  <c r="R19" i="15"/>
  <c r="T19" i="15" s="1"/>
  <c r="T60" i="15" s="1"/>
  <c r="K60" i="15"/>
  <c r="V101" i="15"/>
  <c r="T106" i="15"/>
  <c r="Z76" i="15"/>
  <c r="Z116" i="15" s="1"/>
  <c r="N93" i="15"/>
  <c r="R93" i="15"/>
  <c r="R113" i="15" s="1"/>
  <c r="T113" i="15" s="1"/>
  <c r="V81" i="15"/>
  <c r="T93" i="15"/>
  <c r="V67" i="15"/>
  <c r="V77" i="15" s="1"/>
  <c r="V100" i="15"/>
  <c r="Z100" i="15" s="1"/>
  <c r="N19" i="15"/>
  <c r="N60" i="15" s="1"/>
  <c r="X115" i="15"/>
  <c r="R60" i="15" l="1"/>
  <c r="R112" i="15" s="1"/>
  <c r="T112" i="15" s="1"/>
  <c r="V112" i="15" s="1"/>
  <c r="Z112" i="15" s="1"/>
  <c r="Z81" i="15"/>
  <c r="Z91" i="15" s="1"/>
  <c r="V91" i="15"/>
  <c r="Z101" i="15"/>
  <c r="Z106" i="15" s="1"/>
  <c r="Z108" i="15" s="1"/>
  <c r="V106" i="15"/>
  <c r="P19" i="15"/>
  <c r="P60" i="15" s="1"/>
  <c r="Z67" i="15"/>
  <c r="Z77" i="15" s="1"/>
  <c r="I115" i="15"/>
  <c r="K115" i="15"/>
  <c r="Z95" i="15" l="1"/>
  <c r="T115" i="15"/>
  <c r="Z93" i="15"/>
  <c r="V93" i="15"/>
  <c r="V19" i="15"/>
  <c r="N112" i="15"/>
  <c r="V60" i="15" l="1"/>
  <c r="Z19" i="15"/>
  <c r="Z60" i="15" s="1"/>
  <c r="Z62" i="15" s="1"/>
  <c r="N115" i="15"/>
  <c r="P112" i="15"/>
  <c r="P115" i="15" s="1"/>
  <c r="V113" i="15" l="1"/>
  <c r="Z113" i="15" s="1"/>
  <c r="Z115" i="15" s="1"/>
  <c r="Z117" i="15" s="1"/>
  <c r="R115" i="15"/>
  <c r="V115" i="15" l="1"/>
</calcChain>
</file>

<file path=xl/sharedStrings.xml><?xml version="1.0" encoding="utf-8"?>
<sst xmlns="http://schemas.openxmlformats.org/spreadsheetml/2006/main" count="1317" uniqueCount="113">
  <si>
    <t>Resultat</t>
  </si>
  <si>
    <t>Udmeldt tilskudsramme</t>
  </si>
  <si>
    <t>Aktivitet</t>
  </si>
  <si>
    <t>År 2</t>
  </si>
  <si>
    <t>År 3</t>
  </si>
  <si>
    <t>Regnskab</t>
  </si>
  <si>
    <t xml:space="preserve">Arbejdstilsynet har godkendt årsplan med budget den </t>
  </si>
  <si>
    <t xml:space="preserve">Årsplan med budget er sendt til Arbejdstilsynet den </t>
  </si>
  <si>
    <t xml:space="preserve">Opdateret årsplan med budget (oktober) er sendt til Arbejdstilsynet den </t>
  </si>
  <si>
    <t xml:space="preserve">Redegørelse med regnskab er sendt til Arbejdstilsynet den </t>
  </si>
  <si>
    <t>Branchefællesskab</t>
  </si>
  <si>
    <t>Planlagte aktiviteter i tilskudsåret</t>
  </si>
  <si>
    <t>Planlagte flerårige aktiviteter</t>
  </si>
  <si>
    <t>Tilbageført til tværgående aktiviteter</t>
  </si>
  <si>
    <t xml:space="preserve">Arbejdstilsynet melder tilbage opdateret årsplan med budget (oktober) den </t>
  </si>
  <si>
    <t xml:space="preserve">Arbejdstilsynet melder tilbage på redegørelse med årsplan den </t>
  </si>
  <si>
    <t>Indtægt</t>
  </si>
  <si>
    <t>Budget for udmeldt tilskudsramme i alt</t>
  </si>
  <si>
    <t>Samlet budget for tilskudsåret</t>
  </si>
  <si>
    <t>Budget (og regnskab) for tilskudsår</t>
  </si>
  <si>
    <t>Udmeldt tilskudsramme (i kr.)</t>
  </si>
  <si>
    <t>kr.</t>
  </si>
  <si>
    <t>dato</t>
  </si>
  <si>
    <t xml:space="preserve">Skabelon for aktivitetsark </t>
  </si>
  <si>
    <t>Videreførelse til næste år</t>
  </si>
  <si>
    <t>Anvendes ved udarbejdelse af årsplan med budget samt ved udarbejdelse af redegørelse med regnskab</t>
  </si>
  <si>
    <t>Navngivning</t>
  </si>
  <si>
    <t>Videreførelse</t>
  </si>
  <si>
    <t>Budget for og disponering af udmeldt tilskudsramme</t>
  </si>
  <si>
    <t>Ikke-faglige aktiviteter</t>
  </si>
  <si>
    <t>Sekretariat m.v.</t>
  </si>
  <si>
    <t>Eventuel forskel til udmeldt delramme for tilskudsåret</t>
  </si>
  <si>
    <t>Eventuel forskel til forventet/godkendt videreførelse</t>
  </si>
  <si>
    <t>Budget for og disponering af tilskud fra Arbejdsmiljørådet</t>
  </si>
  <si>
    <t>Eventuel forskel til udmeldt tilskud fra Arbejdsmiljørådet</t>
  </si>
  <si>
    <t>Godkendte tilskud til tværgående aktiviteter i regi af Arbejdsmiljørådet (i kr.)</t>
  </si>
  <si>
    <t>Budget for og disponering af videreførte midler</t>
  </si>
  <si>
    <t>Budget for tilskud fra Arbejdsmiljørådet</t>
  </si>
  <si>
    <t>Tilskud fra Arbejdsmiljørådet</t>
  </si>
  <si>
    <t>Videreførte aktiviteter fra sidste tilskudsår</t>
  </si>
  <si>
    <t>Videreførte aktiviteter fra sidste tilskudsår i alt</t>
  </si>
  <si>
    <t>Videreførte aktiviteter fra forrige tilskudsår</t>
  </si>
  <si>
    <t>Videreførte aktiviteter fra forrige tilskudsår i alt</t>
  </si>
  <si>
    <t>Udgifter</t>
  </si>
  <si>
    <t>Videreførte aktiviteter i alt</t>
  </si>
  <si>
    <t>Videreførte midler</t>
  </si>
  <si>
    <t>År 2 og 3</t>
  </si>
  <si>
    <t>Tilbageførsel til tværgående aktiviteter</t>
  </si>
  <si>
    <t>Videreførte midler til næste år</t>
  </si>
  <si>
    <t>19 T 1</t>
  </si>
  <si>
    <t>19 T 2</t>
  </si>
  <si>
    <t>19 T 3</t>
  </si>
  <si>
    <t>19 F 1</t>
  </si>
  <si>
    <t>19 F 2</t>
  </si>
  <si>
    <t xml:space="preserve">19 F </t>
  </si>
  <si>
    <t>19 T</t>
  </si>
  <si>
    <t>Skabelon version - december 2021</t>
  </si>
  <si>
    <t>Samlet tilbageførsel for tilskudsåret</t>
  </si>
  <si>
    <t>Samlet tilbageførsel fra sidste tilskudsår</t>
  </si>
  <si>
    <t>Samlet tilbageførsel fra forrige tilskudsår</t>
  </si>
  <si>
    <t>Samlet tilbageførsel fra tværgående aktiviteter</t>
  </si>
  <si>
    <t>Evt. år 2</t>
  </si>
  <si>
    <t>Evt. år 3</t>
  </si>
  <si>
    <t>21 T 1</t>
  </si>
  <si>
    <t>21 T 2</t>
  </si>
  <si>
    <t>21 T 3</t>
  </si>
  <si>
    <t>21 T 4</t>
  </si>
  <si>
    <t>21 T 5</t>
  </si>
  <si>
    <t>21 T 6</t>
  </si>
  <si>
    <t>21 T 7</t>
  </si>
  <si>
    <t>21 T 8</t>
  </si>
  <si>
    <t>21 T 9</t>
  </si>
  <si>
    <t>21 T 10</t>
  </si>
  <si>
    <t>21 T 11</t>
  </si>
  <si>
    <t>21 T 12</t>
  </si>
  <si>
    <t xml:space="preserve">21 T </t>
  </si>
  <si>
    <t>21 T</t>
  </si>
  <si>
    <t>21 F 1</t>
  </si>
  <si>
    <t>21 F 2</t>
  </si>
  <si>
    <t>21 F 3</t>
  </si>
  <si>
    <t>21 F 4</t>
  </si>
  <si>
    <t>21 F 5</t>
  </si>
  <si>
    <t xml:space="preserve">21 F </t>
  </si>
  <si>
    <t>20 T 1</t>
  </si>
  <si>
    <t>20 T 2</t>
  </si>
  <si>
    <t>20 T 3</t>
  </si>
  <si>
    <t xml:space="preserve">20 T </t>
  </si>
  <si>
    <t>20 F 1</t>
  </si>
  <si>
    <t xml:space="preserve">20 F 2 </t>
  </si>
  <si>
    <t xml:space="preserve">20 F </t>
  </si>
  <si>
    <t>21 A 1</t>
  </si>
  <si>
    <t>21 A 2</t>
  </si>
  <si>
    <t>21 A 3</t>
  </si>
  <si>
    <t xml:space="preserve">20 A </t>
  </si>
  <si>
    <t xml:space="preserve">Aktivitet Nr. </t>
  </si>
  <si>
    <t>Aktivitet Titel</t>
  </si>
  <si>
    <t>Initial budget</t>
  </si>
  <si>
    <t>Planåret Årsplan</t>
  </si>
  <si>
    <t xml:space="preserve">Planåret Oktober </t>
  </si>
  <si>
    <t>Planåret i alt</t>
  </si>
  <si>
    <t>I alt netto</t>
  </si>
  <si>
    <t>Indtægt i planåret</t>
  </si>
  <si>
    <t>I alt brutto</t>
  </si>
  <si>
    <t>Budget netto</t>
  </si>
  <si>
    <t>Budget brutto</t>
  </si>
  <si>
    <t>Omdisponering</t>
  </si>
  <si>
    <t>Blank</t>
  </si>
  <si>
    <t xml:space="preserve">Blank </t>
  </si>
  <si>
    <t>Blank Column</t>
  </si>
  <si>
    <t>Slut på arket</t>
  </si>
  <si>
    <t>Blank Column 2</t>
  </si>
  <si>
    <t>Blank Column 3</t>
  </si>
  <si>
    <t>Blank Column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</si>
</sst>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</cellStyleXfs>
  <cellXfs count="66">
    <xf numFmtId="0" fontId="0" fillId="0" borderId="0" xfId="0"/>
    <xf numFmtId="3" fontId="1" fillId="0" borderId="0" xfId="0" applyNumberFormat="1" applyFont="1" applyFill="1" applyBorder="1"/>
    <xf numFmtId="3" fontId="1" fillId="2" borderId="0" xfId="0" applyNumberFormat="1" applyFont="1" applyFill="1" applyBorder="1"/>
    <xf numFmtId="3" fontId="1" fillId="0" borderId="11" xfId="0" applyNumberFormat="1" applyFont="1" applyFill="1" applyBorder="1"/>
    <xf numFmtId="3" fontId="1" fillId="0" borderId="10" xfId="0" applyNumberFormat="1" applyFont="1" applyFill="1" applyBorder="1"/>
    <xf numFmtId="3" fontId="1" fillId="0" borderId="0" xfId="0" applyNumberFormat="1" applyFont="1" applyFill="1"/>
    <xf numFmtId="3" fontId="1" fillId="0" borderId="2" xfId="0" applyNumberFormat="1" applyFont="1" applyFill="1" applyBorder="1"/>
    <xf numFmtId="14" fontId="1" fillId="0" borderId="0" xfId="0" applyNumberFormat="1" applyFont="1" applyFill="1" applyBorder="1"/>
    <xf numFmtId="3" fontId="2" fillId="0" borderId="4" xfId="0" applyNumberFormat="1" applyFont="1" applyFill="1" applyBorder="1"/>
    <xf numFmtId="3" fontId="1" fillId="0" borderId="4" xfId="0" applyNumberFormat="1" applyFont="1" applyFill="1" applyBorder="1"/>
    <xf numFmtId="3" fontId="1" fillId="0" borderId="6" xfId="0" applyNumberFormat="1" applyFont="1" applyFill="1" applyBorder="1"/>
    <xf numFmtId="3" fontId="1" fillId="0" borderId="3" xfId="0" applyNumberFormat="1" applyFont="1" applyFill="1" applyBorder="1"/>
    <xf numFmtId="3" fontId="1" fillId="0" borderId="7" xfId="0" applyNumberFormat="1" applyFont="1" applyFill="1" applyBorder="1"/>
    <xf numFmtId="3" fontId="2" fillId="0" borderId="8" xfId="0" applyNumberFormat="1" applyFont="1" applyFill="1" applyBorder="1"/>
    <xf numFmtId="3" fontId="2" fillId="0" borderId="1" xfId="0" applyNumberFormat="1" applyFont="1" applyFill="1" applyBorder="1"/>
    <xf numFmtId="3" fontId="2" fillId="0" borderId="9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Fill="1"/>
    <xf numFmtId="3" fontId="2" fillId="0" borderId="2" xfId="0" applyNumberFormat="1" applyFont="1" applyFill="1" applyBorder="1"/>
    <xf numFmtId="3" fontId="1" fillId="0" borderId="11" xfId="0" applyNumberFormat="1" applyFont="1" applyFill="1" applyBorder="1" applyAlignment="1">
      <alignment horizontal="right"/>
    </xf>
    <xf numFmtId="3" fontId="1" fillId="2" borderId="11" xfId="0" applyNumberFormat="1" applyFont="1" applyFill="1" applyBorder="1"/>
    <xf numFmtId="3" fontId="1" fillId="2" borderId="7" xfId="0" applyNumberFormat="1" applyFont="1" applyFill="1" applyBorder="1"/>
    <xf numFmtId="14" fontId="1" fillId="2" borderId="11" xfId="0" applyNumberFormat="1" applyFont="1" applyFill="1" applyBorder="1"/>
    <xf numFmtId="3" fontId="1" fillId="2" borderId="10" xfId="0" applyNumberFormat="1" applyFont="1" applyFill="1" applyBorder="1"/>
    <xf numFmtId="3" fontId="1" fillId="0" borderId="5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0" fontId="1" fillId="2" borderId="2" xfId="0" applyNumberFormat="1" applyFont="1" applyFill="1" applyBorder="1" applyAlignment="1"/>
    <xf numFmtId="0" fontId="1" fillId="2" borderId="5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1" xfId="0" applyNumberFormat="1" applyFont="1" applyFill="1" applyBorder="1" applyAlignment="1"/>
    <xf numFmtId="3" fontId="4" fillId="0" borderId="0" xfId="1" applyNumberFormat="1" applyFill="1"/>
    <xf numFmtId="3" fontId="4" fillId="0" borderId="0" xfId="3" applyNumberFormat="1" applyFill="1"/>
    <xf numFmtId="3" fontId="2" fillId="0" borderId="5" xfId="0" applyNumberFormat="1" applyFont="1" applyFill="1" applyBorder="1"/>
    <xf numFmtId="3" fontId="2" fillId="0" borderId="3" xfId="0" applyNumberFormat="1" applyFont="1" applyFill="1" applyBorder="1"/>
    <xf numFmtId="3" fontId="6" fillId="0" borderId="3" xfId="0" applyNumberFormat="1" applyFont="1" applyFill="1" applyBorder="1"/>
    <xf numFmtId="3" fontId="6" fillId="0" borderId="4" xfId="0" applyNumberFormat="1" applyFont="1" applyFill="1" applyBorder="1"/>
    <xf numFmtId="3" fontId="6" fillId="0" borderId="0" xfId="0" applyNumberFormat="1" applyFont="1" applyFill="1" applyBorder="1"/>
    <xf numFmtId="3" fontId="6" fillId="0" borderId="2" xfId="0" applyNumberFormat="1" applyFont="1" applyFill="1" applyBorder="1"/>
    <xf numFmtId="3" fontId="6" fillId="0" borderId="5" xfId="0" applyNumberFormat="1" applyFont="1" applyFill="1" applyBorder="1"/>
    <xf numFmtId="3" fontId="6" fillId="0" borderId="10" xfId="0" applyNumberFormat="1" applyFont="1" applyFill="1" applyBorder="1"/>
    <xf numFmtId="3" fontId="6" fillId="0" borderId="11" xfId="0" applyNumberFormat="1" applyFont="1" applyFill="1" applyBorder="1"/>
    <xf numFmtId="3" fontId="6" fillId="0" borderId="1" xfId="0" applyNumberFormat="1" applyFont="1" applyFill="1" applyBorder="1"/>
    <xf numFmtId="3" fontId="6" fillId="0" borderId="8" xfId="0" applyNumberFormat="1" applyFont="1" applyFill="1" applyBorder="1"/>
    <xf numFmtId="3" fontId="6" fillId="0" borderId="9" xfId="0" applyNumberFormat="1" applyFont="1" applyFill="1" applyBorder="1"/>
    <xf numFmtId="3" fontId="5" fillId="0" borderId="6" xfId="0" applyNumberFormat="1" applyFont="1" applyFill="1" applyBorder="1"/>
    <xf numFmtId="3" fontId="6" fillId="0" borderId="7" xfId="0" applyNumberFormat="1" applyFont="1" applyFill="1" applyBorder="1"/>
    <xf numFmtId="3" fontId="6" fillId="0" borderId="6" xfId="0" applyNumberFormat="1" applyFont="1" applyFill="1" applyBorder="1"/>
    <xf numFmtId="3" fontId="5" fillId="0" borderId="1" xfId="0" applyNumberFormat="1" applyFont="1" applyFill="1" applyBorder="1"/>
    <xf numFmtId="3" fontId="5" fillId="0" borderId="2" xfId="0" applyNumberFormat="1" applyFont="1" applyFill="1" applyBorder="1"/>
    <xf numFmtId="3" fontId="5" fillId="0" borderId="8" xfId="0" applyNumberFormat="1" applyFont="1" applyFill="1" applyBorder="1"/>
    <xf numFmtId="3" fontId="5" fillId="0" borderId="3" xfId="0" applyNumberFormat="1" applyFont="1" applyFill="1" applyBorder="1"/>
    <xf numFmtId="3" fontId="1" fillId="2" borderId="3" xfId="0" applyNumberFormat="1" applyFont="1" applyFill="1" applyBorder="1"/>
    <xf numFmtId="3" fontId="6" fillId="0" borderId="0" xfId="0" applyNumberFormat="1" applyFont="1" applyFill="1"/>
    <xf numFmtId="3" fontId="4" fillId="0" borderId="4" xfId="2" applyNumberFormat="1" applyFill="1" applyBorder="1"/>
    <xf numFmtId="3" fontId="4" fillId="0" borderId="10" xfId="2" applyNumberFormat="1" applyFill="1" applyBorder="1"/>
    <xf numFmtId="0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1" fontId="2" fillId="3" borderId="0" xfId="0" applyNumberFormat="1" applyFont="1" applyFill="1" applyBorder="1"/>
    <xf numFmtId="3" fontId="1" fillId="0" borderId="2" xfId="0" applyNumberFormat="1" applyFont="1" applyFill="1" applyBorder="1" applyAlignment="1">
      <alignment horizontal="right"/>
    </xf>
    <xf numFmtId="14" fontId="1" fillId="2" borderId="7" xfId="0" applyNumberFormat="1" applyFont="1" applyFill="1" applyBorder="1"/>
    <xf numFmtId="14" fontId="1" fillId="0" borderId="3" xfId="0" applyNumberFormat="1" applyFont="1" applyFill="1" applyBorder="1"/>
    <xf numFmtId="3" fontId="1" fillId="0" borderId="8" xfId="0" applyNumberFormat="1" applyFont="1" applyFill="1" applyBorder="1"/>
    <xf numFmtId="3" fontId="1" fillId="0" borderId="1" xfId="0" applyNumberFormat="1" applyFont="1" applyFill="1" applyBorder="1"/>
    <xf numFmtId="3" fontId="1" fillId="0" borderId="9" xfId="0" applyNumberFormat="1" applyFont="1" applyFill="1" applyBorder="1"/>
    <xf numFmtId="1" fontId="2" fillId="0" borderId="0" xfId="0" applyNumberFormat="1" applyFont="1" applyFill="1" applyBorder="1"/>
    <xf numFmtId="0" fontId="1" fillId="0" borderId="2" xfId="0" applyNumberFormat="1" applyFont="1" applyFill="1" applyBorder="1" applyAlignment="1"/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/>
  </cellStyles>
  <dxfs count="2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/>
        <bottom/>
        <vertical/>
        <horizontal/>
      </border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5F5D41-244C-4E25-9034-58508F15933E}" name="Table1" displayName="Table1" ref="B17:F60" totalsRowShown="0" headerRowDxfId="267" dataDxfId="265" headerRowBorderDxfId="266" tableBorderDxfId="264">
  <tableColumns count="5">
    <tableColumn id="1" xr3:uid="{485BDAC4-E8CE-4D55-9FB7-19BB2F6C19FD}" name="Blank Column" dataDxfId="263"/>
    <tableColumn id="2" xr3:uid="{ACCD7DE3-FBC4-4604-A79F-BFB6C25F057A}" name="Aktivitet Nr. " dataDxfId="262"/>
    <tableColumn id="3" xr3:uid="{DFE91200-A177-4E87-83C4-75178A443BAA}" name="Aktivitet Titel" dataDxfId="261"/>
    <tableColumn id="4" xr3:uid="{F3ADADE7-5777-4652-91E0-38CF98A09220}" name="Blank Column 2" dataDxfId="260"/>
    <tableColumn id="5" xr3:uid="{5723E499-1425-43D1-A58A-0987133F26A4}" name="Blank Column 3" dataDxfId="259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D1038BC-0A41-4DE0-861A-B900DA96AE7A}" name="Table10" displayName="Table10" ref="H79:P95" totalsRowShown="0" headerRowDxfId="216" headerRowBorderDxfId="215" tableBorderDxfId="214">
  <tableColumns count="9">
    <tableColumn id="1" xr3:uid="{DBD42FDE-7C02-444F-8735-4C79CFF2B31E}" name="Initial budget" dataDxfId="213"/>
    <tableColumn id="2" xr3:uid="{F04F11AE-2474-4464-A3F8-F5B82CBFFF7B}" name="Planåret Årsplan" dataDxfId="212"/>
    <tableColumn id="3" xr3:uid="{D4B9143D-0067-477C-9F48-19A8B415344B}" name="Planåret Oktober " dataDxfId="211"/>
    <tableColumn id="4" xr3:uid="{95EEE214-6783-4097-A16E-D6B9C8B1D593}" name="Planåret i alt" dataDxfId="210"/>
    <tableColumn id="5" xr3:uid="{DF581B8B-3B09-4EFC-BF51-83C159119BD0}" name="Blank Column" dataDxfId="209"/>
    <tableColumn id="6" xr3:uid="{54344E76-8C2C-4A4D-BED6-985BC9FB79BB}" name="Blank Column 2" dataDxfId="208"/>
    <tableColumn id="7" xr3:uid="{AFA7BB95-748D-4152-9138-65994D5ED7E6}" name="I alt netto"/>
    <tableColumn id="8" xr3:uid="{9EFD006D-335C-4057-8CC6-16280E5E9B83}" name="Indtægt i planåret"/>
    <tableColumn id="9" xr3:uid="{2CB6C4F3-F673-47E4-956D-A6EA8CF350AF}" name="I alt brutt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0E759B-F3D2-4507-9EE5-2918367DE374}" name="Table11" displayName="Table11" ref="R79:V95" totalsRowShown="0" headerRowDxfId="207" dataDxfId="205" headerRowBorderDxfId="206" tableBorderDxfId="204">
  <tableColumns count="5">
    <tableColumn id="1" xr3:uid="{8EBDF967-87F0-4232-93D6-FAAE00C8B806}" name="Budget netto" dataDxfId="203"/>
    <tableColumn id="2" xr3:uid="{390AC7D1-9218-4FD5-B4A0-822EBA739E07}" name="Indtægt" dataDxfId="202"/>
    <tableColumn id="3" xr3:uid="{6A830F00-C842-41D2-BB88-2B5BAC635965}" name="Budget brutto" dataDxfId="201"/>
    <tableColumn id="4" xr3:uid="{45A55328-31EB-422E-820A-3F7FC750506E}" name="Udgifter" dataDxfId="200"/>
    <tableColumn id="5" xr3:uid="{C97555E4-D104-4FEF-B47B-106723900687}" name="Resultat" dataDxfId="199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CEFE08F-0B29-495B-9D82-58F70B7E9B0F}" name="Table12" displayName="Table12" ref="X79:Z95" totalsRowShown="0" headerRowDxfId="198" headerRowBorderDxfId="197" tableBorderDxfId="196">
  <tableColumns count="3">
    <tableColumn id="1" xr3:uid="{9BC7CD0A-471E-4915-91A1-B04805EFE0E2}" name="Omdisponering" dataDxfId="195"/>
    <tableColumn id="2" xr3:uid="{7EBD70E0-1C03-4B61-A1C0-C970C6135CD8}" name="Blank Column"/>
    <tableColumn id="3" xr3:uid="{9224380C-824D-461B-9DD5-1FCF4ECF0299}" name="Videreførelse" dataDxfId="19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AE73E32-8390-415D-ACD9-A5E0B31F7CA8}" name="Table13" displayName="Table13" ref="B98:F106" totalsRowShown="0" headerRowBorderDxfId="193" tableBorderDxfId="192">
  <tableColumns count="5">
    <tableColumn id="1" xr3:uid="{FEF4C55C-13F6-450D-B08B-30442ED14071}" name="Blank Column" dataDxfId="191"/>
    <tableColumn id="2" xr3:uid="{FB203CD5-38B7-42D8-ACF4-ACD4A9F1F99E}" name="Aktivitet Nr. "/>
    <tableColumn id="3" xr3:uid="{CC19446C-CE08-4A96-A65F-4D46273E5F45}" name="Aktivitet Titel"/>
    <tableColumn id="4" xr3:uid="{24A086C4-E420-4F3D-905B-907A560EE932}" name="Blank Column 2"/>
    <tableColumn id="5" xr3:uid="{8A7931ED-0B31-4D19-BA67-A06CBC84A17C}" name="Blank Column 3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D8C37DD-0AA0-4D32-AA07-6C8BC05003B2}" name="Table14" displayName="Table14" ref="H98:P108" totalsRowShown="0" headerRowDxfId="190" dataDxfId="189" tableBorderDxfId="188">
  <tableColumns count="9">
    <tableColumn id="1" xr3:uid="{2D69A8C0-5EB2-4618-8E36-472524506EA1}" name="Initial budget" dataDxfId="187"/>
    <tableColumn id="2" xr3:uid="{599E079F-9BD5-485F-A36F-ECF811E3A960}" name="Planåret Årsplan" dataDxfId="186"/>
    <tableColumn id="3" xr3:uid="{8F9A36EE-920B-4D96-AC45-C4BFD8A7E156}" name="Planåret Oktober " dataDxfId="185"/>
    <tableColumn id="4" xr3:uid="{5FA69870-7E87-4860-83F1-FDDE691D31C9}" name="Planåret i alt" dataDxfId="184"/>
    <tableColumn id="5" xr3:uid="{ECA5FF54-6B35-4B70-815D-75D1EEDDB290}" name="Evt. år 2" dataDxfId="183"/>
    <tableColumn id="6" xr3:uid="{2FDBE60E-C4C1-48A4-8EE6-635D3C67B40E}" name="Evt. år 3" dataDxfId="182"/>
    <tableColumn id="7" xr3:uid="{F2D9C6B4-D954-4630-BFAB-E60AD2490667}" name="I alt netto" dataDxfId="181"/>
    <tableColumn id="8" xr3:uid="{0D6FAAC5-79D3-4999-B688-F7633AC76A8C}" name="Indtægt i planåret" dataDxfId="180"/>
    <tableColumn id="9" xr3:uid="{B1FAF2E5-95AB-4002-AFD5-D30B8AEE4C04}" name="I alt brutto" dataDxfId="179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43A10CD-289B-4814-B732-981B9F8C264C}" name="Table15" displayName="Table15" ref="R98:V108" totalsRowShown="0" headerRowDxfId="178" dataDxfId="176" headerRowBorderDxfId="177" tableBorderDxfId="175">
  <tableColumns count="5">
    <tableColumn id="1" xr3:uid="{3D641862-719E-41FD-A165-736AB5454450}" name="Budget netto" dataDxfId="174"/>
    <tableColumn id="2" xr3:uid="{39090E44-A78D-4383-9C5E-DC294C5E5643}" name="Indtægt" dataDxfId="173"/>
    <tableColumn id="3" xr3:uid="{F69CC30A-39FC-47D5-966E-BB82682A70FB}" name="Budget brutto" dataDxfId="172"/>
    <tableColumn id="4" xr3:uid="{94A953AC-4267-4D0E-AC15-12FADA4C604F}" name="Udgifter" dataDxfId="171"/>
    <tableColumn id="5" xr3:uid="{43ED4BA2-FEB6-45A5-BCAE-041854F7E267}" name="Resultat" dataDxfId="170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AB7C9A1-5427-4551-AFAB-3276E6D5B322}" name="Table16" displayName="Table16" ref="X98:Z108" totalsRowShown="0" headerRowDxfId="169" headerRowBorderDxfId="168" tableBorderDxfId="167">
  <tableColumns count="3">
    <tableColumn id="1" xr3:uid="{795C127F-7F57-4A37-91F2-39BD990D41BE}" name="Omdisponering"/>
    <tableColumn id="2" xr3:uid="{321B185A-DA3A-4CA6-911A-DA956D4A4B42}" name="År 2 og 3" dataDxfId="166"/>
    <tableColumn id="3" xr3:uid="{A21A4560-9F98-42CA-A165-CDE20F9F15BF}" name="Videreførelse" dataDxfId="165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6925593-229D-4B95-94B0-ED40E9EC5449}" name="Table17" displayName="Table17" ref="B111:F117" totalsRowShown="0" headerRowDxfId="164" dataDxfId="162" headerRowBorderDxfId="163" tableBorderDxfId="161">
  <tableColumns count="5">
    <tableColumn id="1" xr3:uid="{9050A316-1D42-4E25-97CE-AAF6E2692FA4}" name="Aktivitet" dataDxfId="160"/>
    <tableColumn id="2" xr3:uid="{9E7DBB76-7C8B-47EF-B6A8-128051ACA65D}" name="Blank Column" dataDxfId="159"/>
    <tableColumn id="3" xr3:uid="{1935DCDC-39EC-4B5E-A519-4EC89D49A5B9}" name="Blank Column 2" dataDxfId="158"/>
    <tableColumn id="4" xr3:uid="{9AE57EAB-661E-446D-8F77-D95EC806A0D8}" name="Blank Column 3" dataDxfId="157"/>
    <tableColumn id="5" xr3:uid="{3A6E635E-3EC8-4E88-9FFE-86E8B0161333}" name="Blank Column 4" dataDxfId="156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BA046D1-2CCB-46FF-AEA6-853C3656B7BF}" name="Table18" displayName="Table18" ref="H111:P117" totalsRowShown="0" headerRowDxfId="155" dataDxfId="154" tableBorderDxfId="153">
  <tableColumns count="9">
    <tableColumn id="1" xr3:uid="{E3A8DF06-172B-4FA2-B5B1-F8B537792A95}" name="Initial budget" dataDxfId="152"/>
    <tableColumn id="2" xr3:uid="{52A8A054-5262-40A5-83A9-8715FE211726}" name="Planåret Årsplan" dataDxfId="151"/>
    <tableColumn id="3" xr3:uid="{FCE4EA33-8275-457A-A96F-9AF3C83A073C}" name="Planåret Oktober " dataDxfId="150"/>
    <tableColumn id="4" xr3:uid="{1AEE915B-B03A-4DA1-80CD-AB78DD3442D7}" name="Planåret i alt" dataDxfId="149"/>
    <tableColumn id="5" xr3:uid="{523D784E-A2DF-41C7-BC4A-7B8F00DD0EFC}" name="År 2" dataDxfId="148"/>
    <tableColumn id="6" xr3:uid="{4FADEA19-B022-4DFF-B0C5-1C57C22AEB7A}" name="År 3" dataDxfId="147"/>
    <tableColumn id="7" xr3:uid="{1D4A0BED-F525-42FA-9F03-B4AF5E00EBA3}" name="I alt netto" dataDxfId="146"/>
    <tableColumn id="8" xr3:uid="{55E8B42C-A661-4EC4-9DF7-F4D1938FF2B2}" name="Indtægt i planåret" dataDxfId="145"/>
    <tableColumn id="9" xr3:uid="{E746DE68-07F2-4A75-898A-23B2C49E3D5D}" name="I alt brutto" dataDxfId="144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E94D088-070D-4DB4-B1AA-421F9198FC55}" name="Table19" displayName="Table19" ref="R111:V117" totalsRowShown="0" headerRowDxfId="143" dataDxfId="142" tableBorderDxfId="141">
  <tableColumns count="5">
    <tableColumn id="1" xr3:uid="{508E2C7A-ADEC-44BF-82E8-095B4617B19C}" name="Budget netto" dataDxfId="140"/>
    <tableColumn id="2" xr3:uid="{08C5C602-E786-4824-8FC3-66C71A5D4372}" name="Indtægt" dataDxfId="139"/>
    <tableColumn id="3" xr3:uid="{F4499148-28FA-4305-938D-A7E65111CBEE}" name="Budget brutto" dataDxfId="138"/>
    <tableColumn id="4" xr3:uid="{1CBF299A-AE21-49B9-ADDB-A36D33ED0291}" name="Udgifter" dataDxfId="137"/>
    <tableColumn id="5" xr3:uid="{D4609C15-0EF7-4298-9B1F-50441317417D}" name="Resultat" dataDxfId="13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8449F3-6350-4A85-AC70-EDBB5CFBF2AE}" name="Table2" displayName="Table2" ref="H17:P62" totalsRowShown="0" headerRowDxfId="258" tableBorderDxfId="257">
  <tableColumns count="9">
    <tableColumn id="1" xr3:uid="{9CF1B7A9-3E1A-4AA1-80EB-17984C52BC79}" name="Initial budget"/>
    <tableColumn id="2" xr3:uid="{31089F62-FC7F-4277-A575-5DF66745EB95}" name="Planåret Årsplan"/>
    <tableColumn id="3" xr3:uid="{BA7404EF-E755-43F8-8984-9DD8FE884208}" name="Planåret Oktober "/>
    <tableColumn id="4" xr3:uid="{B874AF8E-3B13-42A8-A641-6B530430EECB}" name="Planåret i alt"/>
    <tableColumn id="5" xr3:uid="{AA476BA9-1087-429E-BFC7-1C0DCAE544E1}" name="År 2"/>
    <tableColumn id="6" xr3:uid="{F777E351-7076-4F2D-995C-DFF91899C97C}" name="År 3"/>
    <tableColumn id="7" xr3:uid="{4B69937C-C726-4D1F-A01B-50012C856F83}" name="I alt netto"/>
    <tableColumn id="8" xr3:uid="{4476E207-DE76-49AF-ADBD-0FEC17CE1EBC}" name="Indtægt i planåret"/>
    <tableColumn id="9" xr3:uid="{797FC935-E129-44B3-ABF1-D02CD6FD8725}" name="I alt brutt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B0DEDD5-49F9-4B0A-83F3-4DFDC76D76CF}" name="Table20" displayName="Table20" ref="X111:Z117" totalsRowShown="0" dataDxfId="135" tableBorderDxfId="134">
  <tableColumns count="3">
    <tableColumn id="1" xr3:uid="{9B6871A5-4008-4026-8636-43999505101B}" name="Omdisponering" dataDxfId="133"/>
    <tableColumn id="2" xr3:uid="{BC9D582F-B716-4B00-BB33-BBDDED4498A8}" name="År 2 og 3" dataDxfId="132"/>
    <tableColumn id="3" xr3:uid="{09BD2CC0-AC10-4E13-BBBA-CD00E12390D1}" name="Videreførelse" dataDxfId="131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34B3ABF-FC91-496A-8F60-AD3C54051A25}" name="Table21" displayName="Table21" ref="B17:F60" totalsRowShown="0" headerRowDxfId="130" dataDxfId="128" headerRowBorderDxfId="129" tableBorderDxfId="127">
  <tableColumns count="5">
    <tableColumn id="1" xr3:uid="{B10FF25E-AD06-4536-A1E9-CF2261D6A1FE}" name="Blank Column" dataDxfId="126"/>
    <tableColumn id="2" xr3:uid="{F5F05635-6108-4AF9-A721-3F863C04F291}" name="Aktivitet Nr. " dataDxfId="125"/>
    <tableColumn id="3" xr3:uid="{2FAE3896-7705-40AD-B898-1E324CDF9E5B}" name="Aktivitet Titel" dataDxfId="124"/>
    <tableColumn id="4" xr3:uid="{2BB0735B-7BD9-4CD6-8CCF-CB560F6F59A0}" name="Blank Column 2" dataDxfId="123"/>
    <tableColumn id="5" xr3:uid="{C394C247-81C2-4200-AA4B-F1A7244D3F3F}" name="Blank Column 3" dataDxfId="122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21560E7-59FA-40FE-8A2A-D86D8445DF4A}" name="Table22" displayName="Table22" ref="H17:P62" totalsRowShown="0" headerRowDxfId="121" tableBorderDxfId="120">
  <tableColumns count="9">
    <tableColumn id="1" xr3:uid="{CC825BA3-9099-4DD7-BB93-4863A605885E}" name="Initial budget"/>
    <tableColumn id="2" xr3:uid="{F87F3AC3-522E-4C0B-8894-B661A17019C5}" name="Planåret Årsplan"/>
    <tableColumn id="3" xr3:uid="{A2F3B369-9CBE-4F79-8E23-20FED9F2E7D8}" name="Planåret Oktober "/>
    <tableColumn id="4" xr3:uid="{4F52F282-7CBF-4741-AD69-6E352B1862AF}" name="Planåret i alt"/>
    <tableColumn id="5" xr3:uid="{A32F2B1D-2352-44A6-AACB-42ECF3BE8761}" name="År 2"/>
    <tableColumn id="6" xr3:uid="{9E8DCE48-0369-44AC-A9E0-C953AF3B2D1A}" name="År 3"/>
    <tableColumn id="7" xr3:uid="{650E9594-625B-4B01-B5A3-A87CB395B6B6}" name="I alt netto"/>
    <tableColumn id="8" xr3:uid="{61C3F4DA-2A81-44CC-8E7E-B2FCBA4C4555}" name="Indtægt i planåret"/>
    <tableColumn id="9" xr3:uid="{F4C7A074-0F8F-4EB5-90F0-BB07090A6007}" name="I alt brutto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894A61C-AC38-4DA6-B21E-A9A61C861C04}" name="Table23" displayName="Table23" ref="R17:V62" totalsRowShown="0" headerRowDxfId="119" headerRowBorderDxfId="118" tableBorderDxfId="117">
  <tableColumns count="5">
    <tableColumn id="1" xr3:uid="{4157D009-0C14-4E9B-BF49-14815E18911B}" name="Budget netto"/>
    <tableColumn id="2" xr3:uid="{0EB3AD1B-33D1-495F-9F4E-809129360A2B}" name="Indtægt"/>
    <tableColumn id="3" xr3:uid="{968AF3FF-8FF3-43FA-A578-700368951C27}" name="Budget brutto"/>
    <tableColumn id="4" xr3:uid="{72C2793D-CBFD-488B-80F3-9B44B53B5B7B}" name="Udgifter"/>
    <tableColumn id="5" xr3:uid="{2545EA5F-D2D4-4A85-BEAD-A200927FF0C0}" name="Resultat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0363232-1A85-4095-B445-952DA4D5927A}" name="Table24" displayName="Table24" ref="X17:Z62" totalsRowShown="0" headerRowDxfId="116" headerRowBorderDxfId="115" tableBorderDxfId="114">
  <tableColumns count="3">
    <tableColumn id="1" xr3:uid="{CC49DE89-10C9-4313-9EF2-049183DC9237}" name="Omdisponering"/>
    <tableColumn id="2" xr3:uid="{338C6323-8C95-447E-A78E-266FA41F6FD7}" name="År 2 og 3"/>
    <tableColumn id="3" xr3:uid="{8CF375A9-BCC7-4E70-AD66-725A4454EF12}" name="Videreførelse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B0819C2-4735-4AF7-B88E-894B3EFD4D87}" name="Table25" displayName="Table25" ref="B65:F77" totalsRowShown="0" headerRowBorderDxfId="113" tableBorderDxfId="112">
  <tableColumns count="5">
    <tableColumn id="1" xr3:uid="{2A55E9A3-E4BB-40B4-8A50-060AFB499D4E}" name="Blank Column" dataDxfId="111"/>
    <tableColumn id="2" xr3:uid="{83F128BF-6B30-47FD-BC2D-FC373F7EBECA}" name="Aktivitet Nr. "/>
    <tableColumn id="3" xr3:uid="{2E799CF4-BF54-47B1-B6B1-07439EDB3AB7}" name="Aktivitet Titel"/>
    <tableColumn id="4" xr3:uid="{5D0216F6-C9AE-44EE-AB36-8A47E93AB341}" name="Blank Column 2"/>
    <tableColumn id="5" xr3:uid="{27077202-BF8B-4812-ABA0-4EC2C3D2B173}" name="Blank Column 3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2827475-F28F-4325-9C4C-456EF7550FB5}" name="Table26" displayName="Table26" ref="H65:P77" totalsRowShown="0" headerRowDxfId="110" dataDxfId="109" tableBorderDxfId="108">
  <tableColumns count="9">
    <tableColumn id="1" xr3:uid="{9DFB0404-FF80-4590-AE2C-FBCC9B90AE50}" name="Initial budget"/>
    <tableColumn id="2" xr3:uid="{F48CE61F-B08D-4B20-8A4E-F6B5AE901F82}" name="Planåret Årsplan"/>
    <tableColumn id="3" xr3:uid="{E34C2541-2995-4345-BC1B-2E0BB8745760}" name="Planåret Oktober "/>
    <tableColumn id="4" xr3:uid="{AF7D9B5B-ADFE-44F3-B81C-2E586C4195BC}" name="Planåret i alt" dataDxfId="107"/>
    <tableColumn id="5" xr3:uid="{CE0EB068-7B5C-476D-B854-402BF7C550B0}" name="År 3"/>
    <tableColumn id="6" xr3:uid="{7E03E284-5390-4DB4-B027-2930342F7F17}" name="Blank Column" dataDxfId="106"/>
    <tableColumn id="7" xr3:uid="{3578725E-81F9-4D51-BB67-39D3250F47BE}" name="I alt netto" dataDxfId="105"/>
    <tableColumn id="8" xr3:uid="{BE887E68-F0BA-468A-BFCB-913E6FF97405}" name="Indtægt i planåret"/>
    <tableColumn id="9" xr3:uid="{D904B8CB-CF2B-40E7-B6E4-61DEA46B26DC}" name="I alt brutto" dataDxfId="104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BEBE2C0-17A1-433E-A9E0-A341530F3D95}" name="Table27" displayName="Table27" ref="R65:V77" totalsRowShown="0" headerRowDxfId="103" dataDxfId="101" headerRowBorderDxfId="102" tableBorderDxfId="100">
  <tableColumns count="5">
    <tableColumn id="1" xr3:uid="{B65B7588-35B7-42E6-B48D-322516185BFC}" name="Budget netto" dataDxfId="99"/>
    <tableColumn id="2" xr3:uid="{E7C8F92A-D835-41FD-B524-9E5A558168E9}" name="Indtægt"/>
    <tableColumn id="3" xr3:uid="{32E85A10-6450-4899-94D7-5A258E6A8FE9}" name="Budget brutto" dataDxfId="98"/>
    <tableColumn id="4" xr3:uid="{A27D5A6D-A2F4-4582-A96F-06A17F5FF20E}" name="Udgifter"/>
    <tableColumn id="5" xr3:uid="{B15561EB-D64E-4F1A-996E-1BA2A23CD1CF}" name="Resultat" dataDxfId="97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C8A7A7D-E1BF-4B19-87DE-EC71251D627A}" name="Table28" displayName="Table28" ref="X65:Z77" totalsRowShown="0" headerRowDxfId="96" headerRowBorderDxfId="95" tableBorderDxfId="94">
  <tableColumns count="3">
    <tableColumn id="1" xr3:uid="{61678F1C-ABDE-4F1B-9A4C-6B69EA6E24B3}" name="Omdisponering" dataDxfId="93"/>
    <tableColumn id="2" xr3:uid="{5154B499-275B-441D-B2D2-BF27409B4832}" name="År 3" dataDxfId="92"/>
    <tableColumn id="3" xr3:uid="{87C9F8C7-3D9D-48F8-9017-A97F22D7930E}" name="Videreførelse" dataDxfId="91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8B7BF600-F053-40D5-BDD7-933EFD501B82}" name="Table29" displayName="Table29" ref="B79:F91" totalsRowShown="0" headerRowBorderDxfId="90" tableBorderDxfId="89">
  <tableColumns count="5">
    <tableColumn id="1" xr3:uid="{FFE4EE88-DDCB-4EA2-B428-43548654C3A2}" name="Blank Column" dataDxfId="88"/>
    <tableColumn id="2" xr3:uid="{B6AEAFB4-D31E-4EE8-8DD8-F967CCF4830A}" name="Aktivitet Nr. "/>
    <tableColumn id="3" xr3:uid="{20DDC280-A585-4F58-A104-7A4ED78084FD}" name="Aktivitet Titel"/>
    <tableColumn id="4" xr3:uid="{44490A87-C444-4339-A408-F147F2F89CEC}" name="Blank Column 2"/>
    <tableColumn id="5" xr3:uid="{311574E3-02C8-4744-8A54-5CDCCC3DCFDF}" name="Blank Column 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432D97-D0FA-4167-B38B-A59D72A41E98}" name="Table3" displayName="Table3" ref="R17:V62" totalsRowShown="0" headerRowDxfId="256" headerRowBorderDxfId="255" tableBorderDxfId="254">
  <tableColumns count="5">
    <tableColumn id="1" xr3:uid="{6131EAFD-BA92-47D5-9EF5-33306729D18F}" name="Budget netto"/>
    <tableColumn id="2" xr3:uid="{60E920ED-CB3D-490E-B5FF-B6E78D4B3449}" name="Indtægt"/>
    <tableColumn id="3" xr3:uid="{955C251E-2A9E-4BBE-8D5E-BD3E1A7CFF16}" name="Budget brutto"/>
    <tableColumn id="4" xr3:uid="{2769EE1D-CE60-4051-BED7-1E5CF38E9DA8}" name="Udgifter"/>
    <tableColumn id="5" xr3:uid="{73A5A060-9C2E-4C55-8AC9-A6F8D64E4B4B}" name="Resultat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DD6F624-02F9-40CA-81E7-B9E6A1E25FEF}" name="Table30" displayName="Table30" ref="H79:P95" totalsRowShown="0" headerRowDxfId="87" tableBorderDxfId="86">
  <tableColumns count="9">
    <tableColumn id="1" xr3:uid="{AAF7590F-9328-4A14-B737-1010F6CFC420}" name="Initial budget" dataDxfId="85"/>
    <tableColumn id="2" xr3:uid="{33BEE3C4-91B5-4C52-9E9C-31F847101147}" name="Planåret Årsplan" dataDxfId="84"/>
    <tableColumn id="3" xr3:uid="{53A86B9D-C427-4E1F-87D0-9F3D7ABCFFC5}" name="Planåret Oktober " dataDxfId="83"/>
    <tableColumn id="4" xr3:uid="{F87A18F6-4707-4466-9A55-DD0BB09ACF5D}" name="Planåret i alt" dataDxfId="82"/>
    <tableColumn id="5" xr3:uid="{4B5826B9-0FEA-40FE-BBA0-CD13240B31A4}" name="Blank Column" dataDxfId="81"/>
    <tableColumn id="6" xr3:uid="{79CA3E62-087E-448A-BEDD-CAE635280F6E}" name="Blank Column 2" dataDxfId="80"/>
    <tableColumn id="7" xr3:uid="{58D675C1-37B8-424A-9EF4-36788B75BD2E}" name="I alt netto"/>
    <tableColumn id="8" xr3:uid="{19018DB9-2710-4211-BAFC-C5E05D6737E7}" name="Indtægt i planåret"/>
    <tableColumn id="9" xr3:uid="{E725F7B3-52DC-48B6-A98E-4B4119819547}" name="I alt brutto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91986C4-E4E1-4515-846F-C3AEF1D2C7C7}" name="Table31" displayName="Table31" ref="R79:V95" totalsRowShown="0" headerRowDxfId="79" dataDxfId="77" headerRowBorderDxfId="78" tableBorderDxfId="76">
  <tableColumns count="5">
    <tableColumn id="1" xr3:uid="{A67FDD2D-65A6-4510-88B8-2A314EA06035}" name="Budget netto" dataDxfId="75"/>
    <tableColumn id="2" xr3:uid="{5595B4A1-005D-413D-836E-1FCE8D48BD28}" name="Indtægt" dataDxfId="74"/>
    <tableColumn id="3" xr3:uid="{0F1FAE49-B5DC-458D-8488-9B82EB2EFC3A}" name="Budget brutto" dataDxfId="73"/>
    <tableColumn id="4" xr3:uid="{7E912171-4DEA-49D9-8241-03AD68AF2597}" name="Udgifter" dataDxfId="72"/>
    <tableColumn id="5" xr3:uid="{6D008EEF-26C6-486E-BD28-43988802B31F}" name="Resultat" dataDxfId="71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CCBCB38-DBEC-4647-A95F-800FF93C00E8}" name="Table32" displayName="Table32" ref="X79:Z95" totalsRowShown="0" headerRowDxfId="70" headerRowBorderDxfId="69" tableBorderDxfId="68">
  <tableColumns count="3">
    <tableColumn id="1" xr3:uid="{BFF152CA-199F-4D9D-BDAE-D4910B01B9B6}" name="Omdisponering" dataDxfId="67"/>
    <tableColumn id="2" xr3:uid="{82B0A227-3721-4530-B923-D5BEEA98E5A4}" name="Blank Column"/>
    <tableColumn id="3" xr3:uid="{214C4587-ED4A-4354-8924-16B793350571}" name="Videreførelse" dataDxfId="66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B28C5F7-3C71-4319-85A5-02B715173D95}" name="Table33" displayName="Table33" ref="B98:F106" totalsRowShown="0" headerRowBorderDxfId="65" tableBorderDxfId="64">
  <tableColumns count="5">
    <tableColumn id="1" xr3:uid="{E29DB550-CAF1-478C-B35B-F1FCDEC9CDC0}" name="Blank Column" dataDxfId="63"/>
    <tableColumn id="2" xr3:uid="{728A10EB-BCAC-44F6-9847-421A3D26C264}" name="Aktivitet Nr. "/>
    <tableColumn id="3" xr3:uid="{28C5B0DE-5604-43EC-B593-A76114B8E79A}" name="Aktivitet Titel"/>
    <tableColumn id="4" xr3:uid="{419443D7-3052-48D1-8898-8A78B4A582A7}" name="Blank Column 2"/>
    <tableColumn id="5" xr3:uid="{49A63474-13BA-4861-80BB-DFA7FFD92515}" name="Blank Column 3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32A520B-BABE-4BAB-AED4-6D8E38185FBB}" name="Table34" displayName="Table34" ref="H98:P108" totalsRowShown="0" headerRowDxfId="62" dataDxfId="61" tableBorderDxfId="60">
  <tableColumns count="9">
    <tableColumn id="1" xr3:uid="{0C014937-9D61-4CF1-9FC7-C32B71543206}" name="Initial budget" dataDxfId="59"/>
    <tableColumn id="2" xr3:uid="{DE34A1DC-8CF4-4FF6-9222-62AB500BCF30}" name="Planåret Årsplan" dataDxfId="58"/>
    <tableColumn id="3" xr3:uid="{1407CBE6-8245-4526-9B45-CECCD812859E}" name="Planåret Oktober " dataDxfId="57"/>
    <tableColumn id="4" xr3:uid="{97A9421D-D281-4105-AFCE-8D4B6230EAE3}" name="Planåret i alt" dataDxfId="56"/>
    <tableColumn id="5" xr3:uid="{02A9CA40-69F2-413A-9465-02ED8F509631}" name="Evt. år 2" dataDxfId="55"/>
    <tableColumn id="6" xr3:uid="{E05E8F04-DF18-4AC4-8556-C03B742B1916}" name="Evt. år 3" dataDxfId="54"/>
    <tableColumn id="7" xr3:uid="{EB377F44-04A4-4C12-95E4-F3386AE90C55}" name="I alt netto" dataDxfId="53"/>
    <tableColumn id="8" xr3:uid="{3D110CDD-C1BE-4DD4-97F6-C799F290EE8B}" name="Indtægt i planåret" dataDxfId="52"/>
    <tableColumn id="9" xr3:uid="{DA0651D2-473A-4E16-9D29-1B739F45E861}" name="I alt brutto" dataDxfId="51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AE2B31C-6CBA-4BF5-A4CA-4496E3D3C4CB}" name="Table35" displayName="Table35" ref="R98:V108" totalsRowShown="0" headerRowDxfId="50" dataDxfId="48" headerRowBorderDxfId="49" tableBorderDxfId="47">
  <tableColumns count="5">
    <tableColumn id="1" xr3:uid="{103EEC7D-EEE5-42CB-AB90-B17B042944E7}" name="Budget netto" dataDxfId="46"/>
    <tableColumn id="2" xr3:uid="{C093B923-CCEB-4D22-8C9C-87E57C5A72EB}" name="Indtægt" dataDxfId="45"/>
    <tableColumn id="3" xr3:uid="{19EC0EBB-94B7-4ADF-AF4C-061CE79B6821}" name="Budget brutto" dataDxfId="44"/>
    <tableColumn id="4" xr3:uid="{C8C58838-95B7-44AA-85CB-153F7CE83CEA}" name="Udgifter" dataDxfId="43"/>
    <tableColumn id="5" xr3:uid="{294B9537-1A39-4C47-9B08-4EDF08473AC1}" name="Resultat" dataDxfId="42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35808A7-B317-4D37-8612-1F52A4E44E43}" name="Table36" displayName="Table36" ref="X98:Z108" totalsRowShown="0" headerRowDxfId="41" headerRowBorderDxfId="40" tableBorderDxfId="39">
  <tableColumns count="3">
    <tableColumn id="1" xr3:uid="{E2AC4194-6C2E-4AC9-9DCD-17C4FE82EE5B}" name="Omdisponering"/>
    <tableColumn id="2" xr3:uid="{5E1E16F2-9578-419F-B421-0D702F157542}" name="År 2 og 3" dataDxfId="38"/>
    <tableColumn id="3" xr3:uid="{2E9722EE-09D3-46ED-98C0-F2168AD0BBCF}" name="Videreførelse" dataDxfId="37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ED8784D-7698-4F4F-95D5-011AB46EDEE2}" name="Table37" displayName="Table37" ref="B111:F117" totalsRowShown="0" headerRowDxfId="36" dataDxfId="34" headerRowBorderDxfId="35" tableBorderDxfId="33">
  <tableColumns count="5">
    <tableColumn id="1" xr3:uid="{66B131BD-F848-41A5-9300-12A5AD585C75}" name="Aktivitet" dataDxfId="32"/>
    <tableColumn id="2" xr3:uid="{C01487AB-DB53-43FC-9F86-3B5E26B7A50C}" name="Blank Column" dataDxfId="31"/>
    <tableColumn id="3" xr3:uid="{9F243EF4-2E90-4F2A-A9A2-7CE8B3990CED}" name="Blank Column 2" dataDxfId="30"/>
    <tableColumn id="4" xr3:uid="{359C7172-98FA-4A9A-A468-489524040108}" name="Blank Column 3" dataDxfId="29"/>
    <tableColumn id="5" xr3:uid="{B872375E-0C29-46FD-8961-E0B9CBECDF99}" name="Blank Column 4" dataDxfId="28"/>
  </tableColumns>
  <tableStyleInfo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5C1CF03-CCA5-43FD-AF84-5FAFDF7B7EA9}" name="Table38" displayName="Table38" ref="H111:P117" totalsRowShown="0" headerRowDxfId="27" dataDxfId="26" tableBorderDxfId="25">
  <tableColumns count="9">
    <tableColumn id="1" xr3:uid="{8B16555B-86BB-4BDB-B55B-5FDEC39DC044}" name="Initial budget" dataDxfId="24"/>
    <tableColumn id="2" xr3:uid="{D447A865-6A1A-42B7-BCA9-4F2803CF1B3A}" name="Planåret Årsplan" dataDxfId="23"/>
    <tableColumn id="3" xr3:uid="{CFD938CD-F649-483C-8C8C-41BCC224D82B}" name="Planåret Oktober " dataDxfId="22"/>
    <tableColumn id="4" xr3:uid="{F3829EFD-F953-4042-81E3-8FBFDFB9FADE}" name="Planåret i alt" dataDxfId="21"/>
    <tableColumn id="5" xr3:uid="{6205C0A0-6AC4-4BC9-B186-FB6A2446CF01}" name="År 2" dataDxfId="20"/>
    <tableColumn id="6" xr3:uid="{572127CB-3791-4C21-8D68-B8D6B249C009}" name="År 3" dataDxfId="19"/>
    <tableColumn id="7" xr3:uid="{D9878D99-3ABA-40DA-A399-6D09CA1E75A6}" name="I alt netto" dataDxfId="18"/>
    <tableColumn id="8" xr3:uid="{6E941B56-0560-4A34-9A4B-2D29773B59B0}" name="Indtægt i planåret" dataDxfId="17"/>
    <tableColumn id="9" xr3:uid="{F0952301-BBAC-4F83-B1A9-CF149B97B6C5}" name="I alt brutto" dataDxfId="16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094C1AE-8C90-417B-9B49-367917C068E3}" name="Table39" displayName="Table39" ref="R111:V117" totalsRowShown="0" headerRowDxfId="15" dataDxfId="13" headerRowBorderDxfId="14" tableBorderDxfId="12">
  <tableColumns count="5">
    <tableColumn id="1" xr3:uid="{A6AC3D51-574B-4ABD-A822-1E625290ADBC}" name="Budget netto" dataDxfId="11"/>
    <tableColumn id="2" xr3:uid="{216BF1D7-3422-4DC0-A885-8A6D05A8A533}" name="Indtægt" dataDxfId="10"/>
    <tableColumn id="3" xr3:uid="{BD765E15-A84D-4D3D-928E-BDD4B4547406}" name="Budget brutto" dataDxfId="9"/>
    <tableColumn id="4" xr3:uid="{36A9DD5F-7ED1-4EB9-B6C3-E10BBC3BAFC4}" name="Udgifter" dataDxfId="8"/>
    <tableColumn id="5" xr3:uid="{50D300EF-8CCF-486E-BA52-97588759AAFB}" name="Resultat" dataDxfId="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C217A27-E7B4-4432-B007-0983C1B58B83}" name="Table4" displayName="Table4" ref="X17:Z62" totalsRowShown="0" headerRowDxfId="253" headerRowBorderDxfId="252" tableBorderDxfId="251">
  <tableColumns count="3">
    <tableColumn id="1" xr3:uid="{3294AC68-22B0-422F-8394-D7DE7F5EF2DA}" name="Omdisponering"/>
    <tableColumn id="2" xr3:uid="{55BD645E-B269-4AA3-8E24-B0F6F321642D}" name="År 2 og 3"/>
    <tableColumn id="3" xr3:uid="{E58A5386-E52D-4CD2-8194-0EA1D9147FAE}" name="Videreførelse"/>
  </tableColumns>
  <tableStyleInfo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7C3DC93-6283-4C49-BDA1-E2EC400979CD}" name="Table40" displayName="Table40" ref="X111:Z117" totalsRowShown="0" headerRowDxfId="6" dataDxfId="4" headerRowBorderDxfId="5" tableBorderDxfId="3">
  <tableColumns count="3">
    <tableColumn id="1" xr3:uid="{65632652-D388-4EF3-909B-3118F95C5443}" name="Omdisponering" dataDxfId="2"/>
    <tableColumn id="2" xr3:uid="{4077A11D-E910-418A-904F-5913CA7CC8AC}" name="År 2 og 3" dataDxfId="1"/>
    <tableColumn id="3" xr3:uid="{8D63497E-4BC6-4BE4-A851-37A9FCDFD22D}" name="Videreførelse" dataDxfId="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2B4C87-AD6D-4523-B8EE-5B7C607495A4}" name="Table5" displayName="Table5" ref="B65:F77" totalsRowShown="0" headerRowDxfId="250" headerRowBorderDxfId="249" tableBorderDxfId="248">
  <tableColumns count="5">
    <tableColumn id="1" xr3:uid="{48BB3330-E7D9-4B80-B2FA-537C2B5811A8}" name="Blank Column" dataDxfId="247"/>
    <tableColumn id="2" xr3:uid="{7ECA1800-FC3B-44CE-B277-E071B486DB05}" name="Aktivitet Nr. "/>
    <tableColumn id="3" xr3:uid="{475CDCBF-8397-4665-BE6C-46E7CE5B2593}" name="Aktivitet Titel"/>
    <tableColumn id="4" xr3:uid="{2AEF3B92-0DF5-4613-B6DF-720620654AC8}" name="Blank Column 2"/>
    <tableColumn id="5" xr3:uid="{CB42582D-A707-4897-9BB3-48E4ACF6692D}" name="Blank Column 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2D00734-8A16-4ACB-8B67-7E87489E41A0}" name="Table6" displayName="Table6" ref="H65:P77" totalsRowShown="0" headerRowDxfId="246" dataDxfId="244" headerRowBorderDxfId="245" tableBorderDxfId="243">
  <tableColumns count="9">
    <tableColumn id="1" xr3:uid="{89A46D81-ED52-4CB1-A4B3-A13D28E54DFF}" name="Initial budget"/>
    <tableColumn id="2" xr3:uid="{B11421DE-FD3F-4804-9528-FE890096995A}" name="Planåret Årsplan"/>
    <tableColumn id="3" xr3:uid="{85011E39-73F9-4965-BB1F-84C18406E728}" name="Planåret Oktober "/>
    <tableColumn id="4" xr3:uid="{53888A01-D2BF-4351-844D-C7DDE0F1BEE0}" name="Planåret i alt" dataDxfId="242"/>
    <tableColumn id="5" xr3:uid="{2080DA1C-825B-4D61-BCE3-E31E0AB27D19}" name="År 3"/>
    <tableColumn id="6" xr3:uid="{7D6BC9FC-5D53-4369-A49E-AC8E3D6CD347}" name="Blank Column" dataDxfId="241"/>
    <tableColumn id="7" xr3:uid="{51538FC1-D0C6-45BB-AC0B-9F3D9F6971D5}" name="I alt netto" dataDxfId="240"/>
    <tableColumn id="8" xr3:uid="{55012EF6-0179-4899-A45B-F6468608329E}" name="Indtægt i planåret"/>
    <tableColumn id="9" xr3:uid="{3EE820F1-2678-4A10-9328-794C22406F3D}" name="I alt brutto" dataDxfId="23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4461EF-3990-41DA-A059-27553ED0D1DE}" name="Table7" displayName="Table7" ref="R65:V77" totalsRowShown="0" headerRowDxfId="238" dataDxfId="236" headerRowBorderDxfId="237" tableBorderDxfId="235">
  <tableColumns count="5">
    <tableColumn id="1" xr3:uid="{B2CBB4F1-39C4-4EEB-9CBF-6817C8C905C4}" name="Budget netto" dataDxfId="234"/>
    <tableColumn id="2" xr3:uid="{20592440-B719-4838-B1E3-28B056F08D77}" name="Indtægt"/>
    <tableColumn id="3" xr3:uid="{740EF973-D286-41C0-B384-010983AB1F9C}" name="Budget brutto" dataDxfId="233"/>
    <tableColumn id="4" xr3:uid="{A82EBDD7-BCF0-470C-8E4B-AA444712F529}" name="Udgifter"/>
    <tableColumn id="5" xr3:uid="{92218449-661F-49A1-BCEB-28CB56157EA3}" name="Resultat" dataDxfId="232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1FA4478-2BB9-4416-89FB-CE2CC42CF42B}" name="Table8" displayName="Table8" ref="X65:Z77" totalsRowShown="0" headerRowDxfId="231" headerRowBorderDxfId="230" tableBorderDxfId="229">
  <tableColumns count="3">
    <tableColumn id="1" xr3:uid="{40097CD1-DD8F-4358-B0CB-E9C629BE14FB}" name="Omdisponering" dataDxfId="228"/>
    <tableColumn id="2" xr3:uid="{2496F7B4-8A12-41C2-814D-430CA718750D}" name="År 3" dataDxfId="227"/>
    <tableColumn id="3" xr3:uid="{2ADA4ED2-A855-4294-A19D-CC7B19E0E27D}" name="Videreførelse" dataDxfId="22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768668-D242-472D-B113-D1D04D4D3389}" name="Table9" displayName="Table9" ref="B79:F93" totalsRowShown="0" headerRowDxfId="225" dataDxfId="223" headerRowBorderDxfId="224" tableBorderDxfId="222">
  <tableColumns count="5">
    <tableColumn id="1" xr3:uid="{AF2F5843-6350-4C37-A5F2-9CF0F6703DA4}" name="Blank Column" dataDxfId="221"/>
    <tableColumn id="2" xr3:uid="{8C7A6C77-7CEF-425B-B1FE-B6EDCDBBF0FD}" name="Aktivitet Nr. " dataDxfId="220"/>
    <tableColumn id="3" xr3:uid="{8CE09385-1562-4F2B-A0B2-21BB532A7BF8}" name="Aktivitet Titel" dataDxfId="219"/>
    <tableColumn id="4" xr3:uid="{E62D81F6-4900-4333-8B18-D8FE2387669C}" name="Blank Column 2" dataDxfId="218"/>
    <tableColumn id="5" xr3:uid="{660697EB-C6AE-493A-8F50-1D85FC4F97D4}" name="Blank Column 3" dataDxfId="21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13" Type="http://schemas.openxmlformats.org/officeDocument/2006/relationships/table" Target="../tables/table32.xml"/><Relationship Id="rId18" Type="http://schemas.openxmlformats.org/officeDocument/2006/relationships/table" Target="../tables/table37.xml"/><Relationship Id="rId3" Type="http://schemas.openxmlformats.org/officeDocument/2006/relationships/table" Target="../tables/table22.xml"/><Relationship Id="rId21" Type="http://schemas.openxmlformats.org/officeDocument/2006/relationships/table" Target="../tables/table40.xml"/><Relationship Id="rId7" Type="http://schemas.openxmlformats.org/officeDocument/2006/relationships/table" Target="../tables/table26.xml"/><Relationship Id="rId12" Type="http://schemas.openxmlformats.org/officeDocument/2006/relationships/table" Target="../tables/table31.xml"/><Relationship Id="rId17" Type="http://schemas.openxmlformats.org/officeDocument/2006/relationships/table" Target="../tables/table36.xml"/><Relationship Id="rId2" Type="http://schemas.openxmlformats.org/officeDocument/2006/relationships/table" Target="../tables/table21.xml"/><Relationship Id="rId16" Type="http://schemas.openxmlformats.org/officeDocument/2006/relationships/table" Target="../tables/table35.xml"/><Relationship Id="rId20" Type="http://schemas.openxmlformats.org/officeDocument/2006/relationships/table" Target="../tables/table3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5.xml"/><Relationship Id="rId11" Type="http://schemas.openxmlformats.org/officeDocument/2006/relationships/table" Target="../tables/table30.xml"/><Relationship Id="rId5" Type="http://schemas.openxmlformats.org/officeDocument/2006/relationships/table" Target="../tables/table24.xml"/><Relationship Id="rId15" Type="http://schemas.openxmlformats.org/officeDocument/2006/relationships/table" Target="../tables/table34.xml"/><Relationship Id="rId10" Type="http://schemas.openxmlformats.org/officeDocument/2006/relationships/table" Target="../tables/table29.xml"/><Relationship Id="rId19" Type="http://schemas.openxmlformats.org/officeDocument/2006/relationships/table" Target="../tables/table38.xml"/><Relationship Id="rId4" Type="http://schemas.openxmlformats.org/officeDocument/2006/relationships/table" Target="../tables/table23.xml"/><Relationship Id="rId9" Type="http://schemas.openxmlformats.org/officeDocument/2006/relationships/table" Target="../tables/table28.xml"/><Relationship Id="rId14" Type="http://schemas.openxmlformats.org/officeDocument/2006/relationships/table" Target="../tables/table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18"/>
  <sheetViews>
    <sheetView tabSelected="1" zoomScaleNormal="100" zoomScaleSheetLayoutView="90" workbookViewId="0"/>
  </sheetViews>
  <sheetFormatPr defaultColWidth="0" defaultRowHeight="13.2" zeroHeight="1" x14ac:dyDescent="0.25"/>
  <cols>
    <col min="1" max="1" width="2.6640625" style="5" customWidth="1"/>
    <col min="2" max="2" width="39.33203125" style="5" customWidth="1"/>
    <col min="3" max="3" width="35.5546875" style="5" customWidth="1"/>
    <col min="4" max="6" width="14.6640625" style="5" customWidth="1"/>
    <col min="7" max="7" width="3.44140625" style="5" customWidth="1"/>
    <col min="8" max="8" width="46.6640625" style="5" customWidth="1"/>
    <col min="9" max="14" width="14.6640625" style="5" customWidth="1"/>
    <col min="15" max="15" width="17.6640625" style="5" customWidth="1"/>
    <col min="16" max="16" width="14.6640625" style="5" customWidth="1"/>
    <col min="17" max="17" width="1.6640625" style="5" customWidth="1"/>
    <col min="18" max="18" width="21.44140625" style="5" bestFit="1" customWidth="1"/>
    <col min="19" max="22" width="14.6640625" style="5" customWidth="1"/>
    <col min="23" max="23" width="1.6640625" style="5" customWidth="1"/>
    <col min="24" max="26" width="14.6640625" style="5" customWidth="1"/>
    <col min="27" max="27" width="8.6640625" style="5" customWidth="1"/>
    <col min="28" max="28" width="1.6640625" style="5" hidden="1" customWidth="1"/>
    <col min="29" max="31" width="8.6640625" style="5" hidden="1" customWidth="1"/>
    <col min="32" max="32" width="1.6640625" style="5" hidden="1" customWidth="1"/>
    <col min="33" max="34" width="8.6640625" style="5" hidden="1" customWidth="1"/>
    <col min="35" max="35" width="1.6640625" style="5" hidden="1" customWidth="1"/>
    <col min="36" max="38" width="9.109375" style="5" hidden="1" customWidth="1"/>
    <col min="39" max="39" width="1.6640625" style="5" hidden="1" customWidth="1"/>
    <col min="40" max="16384" width="9.109375" style="5" hidden="1"/>
  </cols>
  <sheetData>
    <row r="1" spans="2:38" x14ac:dyDescent="0.25"/>
    <row r="2" spans="2:38" x14ac:dyDescent="0.25">
      <c r="B2" s="30" t="s">
        <v>23</v>
      </c>
    </row>
    <row r="3" spans="2:38" x14ac:dyDescent="0.25">
      <c r="B3" s="30" t="s">
        <v>25</v>
      </c>
    </row>
    <row r="4" spans="2:38" x14ac:dyDescent="0.25">
      <c r="B4" s="25" t="s">
        <v>56</v>
      </c>
    </row>
    <row r="5" spans="2:38" x14ac:dyDescent="0.25"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38" ht="12.75" customHeight="1" x14ac:dyDescent="0.25">
      <c r="B6" s="8" t="s">
        <v>10</v>
      </c>
      <c r="C6" s="26"/>
      <c r="D6" s="26"/>
      <c r="E6" s="26"/>
      <c r="F6" s="27"/>
      <c r="G6" s="55"/>
      <c r="H6" s="9"/>
      <c r="I6" s="6"/>
      <c r="J6" s="58"/>
      <c r="K6" s="24" t="s">
        <v>22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56"/>
      <c r="AA6" s="1"/>
    </row>
    <row r="7" spans="2:38" ht="12.75" customHeight="1" x14ac:dyDescent="0.25">
      <c r="B7" s="4"/>
      <c r="C7" s="28"/>
      <c r="D7" s="28"/>
      <c r="E7" s="28"/>
      <c r="F7" s="29"/>
      <c r="G7" s="55"/>
      <c r="H7" s="4" t="s">
        <v>7</v>
      </c>
      <c r="I7" s="1"/>
      <c r="J7" s="7"/>
      <c r="K7" s="2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7"/>
      <c r="AA7" s="1"/>
      <c r="AK7" s="7"/>
    </row>
    <row r="8" spans="2:38" ht="12.75" customHeight="1" x14ac:dyDescent="0.25">
      <c r="B8" s="4"/>
      <c r="C8" s="28"/>
      <c r="D8" s="28"/>
      <c r="E8" s="28"/>
      <c r="F8" s="29"/>
      <c r="G8" s="55"/>
      <c r="H8" s="4" t="s">
        <v>6</v>
      </c>
      <c r="I8" s="1"/>
      <c r="J8" s="7"/>
      <c r="K8" s="2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7"/>
      <c r="AA8" s="1"/>
      <c r="AK8" s="7"/>
    </row>
    <row r="9" spans="2:38" x14ac:dyDescent="0.25">
      <c r="B9" s="4"/>
      <c r="C9" s="1"/>
      <c r="D9" s="1"/>
      <c r="E9" s="1"/>
      <c r="F9" s="3"/>
      <c r="G9" s="1"/>
      <c r="H9" s="4" t="s">
        <v>8</v>
      </c>
      <c r="I9" s="1"/>
      <c r="J9" s="7"/>
      <c r="K9" s="2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7"/>
      <c r="AA9" s="1"/>
      <c r="AK9" s="7"/>
    </row>
    <row r="10" spans="2:38" x14ac:dyDescent="0.25">
      <c r="B10" s="54" t="s">
        <v>19</v>
      </c>
      <c r="C10" s="57">
        <v>2021</v>
      </c>
      <c r="D10" s="1"/>
      <c r="E10" s="1"/>
      <c r="F10" s="3"/>
      <c r="G10" s="1"/>
      <c r="H10" s="4" t="s">
        <v>14</v>
      </c>
      <c r="I10" s="1"/>
      <c r="J10" s="7"/>
      <c r="K10" s="2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7"/>
      <c r="AA10" s="1"/>
      <c r="AK10" s="7"/>
    </row>
    <row r="11" spans="2:38" x14ac:dyDescent="0.25">
      <c r="B11" s="4"/>
      <c r="C11" s="1"/>
      <c r="D11" s="1"/>
      <c r="E11" s="1"/>
      <c r="F11" s="19" t="s">
        <v>21</v>
      </c>
      <c r="G11" s="1"/>
      <c r="H11" s="4" t="s">
        <v>9</v>
      </c>
      <c r="I11" s="1"/>
      <c r="J11" s="7"/>
      <c r="K11" s="2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7"/>
      <c r="AA11" s="1"/>
      <c r="AK11" s="7"/>
    </row>
    <row r="12" spans="2:38" x14ac:dyDescent="0.25">
      <c r="B12" s="4" t="s">
        <v>20</v>
      </c>
      <c r="C12" s="1"/>
      <c r="D12" s="1"/>
      <c r="E12" s="1"/>
      <c r="F12" s="20">
        <v>27000</v>
      </c>
      <c r="G12" s="1"/>
      <c r="H12" s="10" t="s">
        <v>15</v>
      </c>
      <c r="I12" s="11"/>
      <c r="J12" s="60"/>
      <c r="K12" s="5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7"/>
      <c r="AA12" s="1"/>
      <c r="AK12" s="7"/>
    </row>
    <row r="13" spans="2:38" x14ac:dyDescent="0.25">
      <c r="B13" s="4" t="str">
        <f>CONCATENATE("Forventet/godkendt videreførelse fra"," ",C10-1," ","(i kr.)")</f>
        <v>Forventet/godkendt videreførelse fra 2020 (i kr.)</v>
      </c>
      <c r="C13" s="1"/>
      <c r="D13" s="1"/>
      <c r="E13" s="1"/>
      <c r="F13" s="20">
        <v>3000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7"/>
      <c r="AA13" s="1"/>
      <c r="AK13" s="7"/>
    </row>
    <row r="14" spans="2:38" x14ac:dyDescent="0.25">
      <c r="B14" s="10" t="s">
        <v>35</v>
      </c>
      <c r="C14" s="11"/>
      <c r="D14" s="11"/>
      <c r="E14" s="11"/>
      <c r="F14" s="21">
        <v>2000</v>
      </c>
      <c r="G14" s="1"/>
      <c r="H14" s="1"/>
      <c r="I14" s="1"/>
      <c r="J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7"/>
      <c r="AL14" s="7"/>
    </row>
    <row r="15" spans="2:38" hidden="1" x14ac:dyDescent="0.25">
      <c r="AB15" s="1"/>
    </row>
    <row r="16" spans="2:38" ht="25.5" customHeight="1" x14ac:dyDescent="0.25">
      <c r="B16" s="17" t="s">
        <v>26</v>
      </c>
      <c r="C16" s="17"/>
      <c r="H16" s="31" t="s">
        <v>28</v>
      </c>
      <c r="I16" s="17"/>
      <c r="R16" s="31" t="s">
        <v>5</v>
      </c>
      <c r="S16" s="17"/>
      <c r="X16" s="31" t="s">
        <v>27</v>
      </c>
      <c r="Y16" s="17"/>
      <c r="Z16" s="17"/>
      <c r="AB16" s="1"/>
    </row>
    <row r="17" spans="2:27" x14ac:dyDescent="0.25">
      <c r="B17" s="34" t="s">
        <v>108</v>
      </c>
      <c r="C17" s="11" t="s">
        <v>94</v>
      </c>
      <c r="D17" s="11" t="s">
        <v>95</v>
      </c>
      <c r="E17" s="34" t="s">
        <v>110</v>
      </c>
      <c r="F17" s="34" t="s">
        <v>111</v>
      </c>
      <c r="G17" s="1"/>
      <c r="H17" s="4" t="s">
        <v>96</v>
      </c>
      <c r="I17" s="1" t="s">
        <v>97</v>
      </c>
      <c r="J17" s="1" t="s">
        <v>98</v>
      </c>
      <c r="K17" s="1" t="s">
        <v>99</v>
      </c>
      <c r="L17" s="1" t="s">
        <v>3</v>
      </c>
      <c r="M17" s="1" t="s">
        <v>4</v>
      </c>
      <c r="N17" s="1" t="s">
        <v>100</v>
      </c>
      <c r="O17" s="1" t="s">
        <v>101</v>
      </c>
      <c r="P17" s="3" t="s">
        <v>102</v>
      </c>
      <c r="Q17" s="1"/>
      <c r="R17" s="10" t="s">
        <v>103</v>
      </c>
      <c r="S17" s="11" t="s">
        <v>16</v>
      </c>
      <c r="T17" s="11" t="s">
        <v>104</v>
      </c>
      <c r="U17" s="11" t="s">
        <v>43</v>
      </c>
      <c r="V17" s="12" t="s">
        <v>0</v>
      </c>
      <c r="W17" s="1"/>
      <c r="X17" s="10" t="s">
        <v>105</v>
      </c>
      <c r="Y17" s="11" t="s">
        <v>46</v>
      </c>
      <c r="Z17" s="12" t="s">
        <v>27</v>
      </c>
      <c r="AA17" s="1"/>
    </row>
    <row r="18" spans="2:27" x14ac:dyDescent="0.25">
      <c r="B18" s="1" t="s">
        <v>11</v>
      </c>
      <c r="C18" s="36" t="s">
        <v>106</v>
      </c>
      <c r="D18" s="36" t="s">
        <v>106</v>
      </c>
      <c r="E18" s="36" t="s">
        <v>106</v>
      </c>
      <c r="F18" s="36" t="s">
        <v>106</v>
      </c>
      <c r="G18" s="1"/>
      <c r="H18" s="35" t="s">
        <v>106</v>
      </c>
      <c r="I18" s="37" t="s">
        <v>106</v>
      </c>
      <c r="J18" s="37" t="s">
        <v>106</v>
      </c>
      <c r="K18" s="37" t="s">
        <v>106</v>
      </c>
      <c r="L18" s="37" t="s">
        <v>106</v>
      </c>
      <c r="M18" s="37" t="s">
        <v>106</v>
      </c>
      <c r="N18" s="37" t="s">
        <v>106</v>
      </c>
      <c r="O18" s="37" t="s">
        <v>106</v>
      </c>
      <c r="P18" s="38" t="s">
        <v>106</v>
      </c>
      <c r="Q18" s="1"/>
      <c r="R18" s="39" t="s">
        <v>106</v>
      </c>
      <c r="S18" s="36" t="s">
        <v>106</v>
      </c>
      <c r="T18" s="36" t="s">
        <v>106</v>
      </c>
      <c r="U18" s="36" t="s">
        <v>106</v>
      </c>
      <c r="V18" s="40" t="s">
        <v>106</v>
      </c>
      <c r="W18" s="1"/>
      <c r="X18" s="39" t="s">
        <v>106</v>
      </c>
      <c r="Y18" s="36" t="s">
        <v>106</v>
      </c>
      <c r="Z18" s="40" t="s">
        <v>106</v>
      </c>
      <c r="AA18" s="1"/>
    </row>
    <row r="19" spans="2:27" x14ac:dyDescent="0.25">
      <c r="B19" s="36" t="s">
        <v>106</v>
      </c>
      <c r="C19" s="2" t="s">
        <v>63</v>
      </c>
      <c r="D19" s="2"/>
      <c r="E19" s="2"/>
      <c r="F19" s="2"/>
      <c r="G19" s="1"/>
      <c r="H19" s="23">
        <v>1000</v>
      </c>
      <c r="I19" s="2">
        <v>1000</v>
      </c>
      <c r="J19" s="2"/>
      <c r="K19" s="1">
        <f t="shared" ref="K19:K45" si="0">SUM(I19:J19)</f>
        <v>1000</v>
      </c>
      <c r="L19" s="2"/>
      <c r="M19" s="2"/>
      <c r="N19" s="1">
        <f>SUM(K19:M19)</f>
        <v>1000</v>
      </c>
      <c r="O19" s="2"/>
      <c r="P19" s="3">
        <f>SUM(N19:O19)</f>
        <v>1000</v>
      </c>
      <c r="Q19" s="1"/>
      <c r="R19" s="4">
        <f>+K19</f>
        <v>1000</v>
      </c>
      <c r="S19" s="2"/>
      <c r="T19" s="1">
        <f>SUM(R19:S19)</f>
        <v>1000</v>
      </c>
      <c r="U19" s="2">
        <v>1000</v>
      </c>
      <c r="V19" s="3">
        <f t="shared" ref="V19:V59" si="1">+T19-U19</f>
        <v>0</v>
      </c>
      <c r="W19" s="1"/>
      <c r="X19" s="23"/>
      <c r="Y19" s="1">
        <f>+L19+M19</f>
        <v>0</v>
      </c>
      <c r="Z19" s="3">
        <f>SUM(V19:Y19)</f>
        <v>0</v>
      </c>
      <c r="AA19" s="1"/>
    </row>
    <row r="20" spans="2:27" x14ac:dyDescent="0.25">
      <c r="B20" s="36" t="s">
        <v>106</v>
      </c>
      <c r="C20" s="2" t="s">
        <v>64</v>
      </c>
      <c r="D20" s="2"/>
      <c r="E20" s="2"/>
      <c r="F20" s="2"/>
      <c r="G20" s="1"/>
      <c r="H20" s="23"/>
      <c r="I20" s="2"/>
      <c r="J20" s="2"/>
      <c r="K20" s="1">
        <f t="shared" si="0"/>
        <v>0</v>
      </c>
      <c r="L20" s="2"/>
      <c r="M20" s="2"/>
      <c r="N20" s="1">
        <f t="shared" ref="N20:N59" si="2">SUM(K20:M20)</f>
        <v>0</v>
      </c>
      <c r="O20" s="2"/>
      <c r="P20" s="3">
        <f t="shared" ref="P20:P59" si="3">SUM(N20:O20)</f>
        <v>0</v>
      </c>
      <c r="Q20" s="1"/>
      <c r="R20" s="4">
        <f t="shared" ref="R20:R59" si="4">+K20</f>
        <v>0</v>
      </c>
      <c r="S20" s="2"/>
      <c r="T20" s="1">
        <f t="shared" ref="T20:T59" si="5">SUM(R20:S20)</f>
        <v>0</v>
      </c>
      <c r="U20" s="2"/>
      <c r="V20" s="3">
        <f t="shared" si="1"/>
        <v>0</v>
      </c>
      <c r="W20" s="1"/>
      <c r="X20" s="23"/>
      <c r="Y20" s="1">
        <f t="shared" ref="Y20:Y59" si="6">+L20+M20</f>
        <v>0</v>
      </c>
      <c r="Z20" s="3">
        <f t="shared" ref="Z20:Z55" si="7">SUM(V20:Y20)</f>
        <v>0</v>
      </c>
      <c r="AA20" s="1"/>
    </row>
    <row r="21" spans="2:27" x14ac:dyDescent="0.25">
      <c r="B21" s="36" t="s">
        <v>106</v>
      </c>
      <c r="C21" s="2" t="s">
        <v>65</v>
      </c>
      <c r="D21" s="2"/>
      <c r="E21" s="2"/>
      <c r="F21" s="2"/>
      <c r="G21" s="1"/>
      <c r="H21" s="23">
        <v>2000</v>
      </c>
      <c r="I21" s="2">
        <v>2000</v>
      </c>
      <c r="J21" s="2"/>
      <c r="K21" s="1">
        <f t="shared" si="0"/>
        <v>2000</v>
      </c>
      <c r="L21" s="2"/>
      <c r="M21" s="2"/>
      <c r="N21" s="1">
        <f t="shared" si="2"/>
        <v>2000</v>
      </c>
      <c r="O21" s="2"/>
      <c r="P21" s="3">
        <f t="shared" si="3"/>
        <v>2000</v>
      </c>
      <c r="Q21" s="1"/>
      <c r="R21" s="4">
        <f t="shared" si="4"/>
        <v>2000</v>
      </c>
      <c r="S21" s="2"/>
      <c r="T21" s="1">
        <f t="shared" si="5"/>
        <v>2000</v>
      </c>
      <c r="U21" s="2">
        <v>1900</v>
      </c>
      <c r="V21" s="3">
        <f t="shared" si="1"/>
        <v>100</v>
      </c>
      <c r="W21" s="1"/>
      <c r="X21" s="23">
        <v>-100</v>
      </c>
      <c r="Y21" s="1">
        <f t="shared" si="6"/>
        <v>0</v>
      </c>
      <c r="Z21" s="3">
        <f t="shared" si="7"/>
        <v>0</v>
      </c>
      <c r="AA21" s="1"/>
    </row>
    <row r="22" spans="2:27" x14ac:dyDescent="0.25">
      <c r="B22" s="36" t="s">
        <v>106</v>
      </c>
      <c r="C22" s="2" t="s">
        <v>66</v>
      </c>
      <c r="D22" s="2"/>
      <c r="E22" s="2"/>
      <c r="F22" s="2"/>
      <c r="G22" s="1"/>
      <c r="H22" s="23">
        <v>2000</v>
      </c>
      <c r="I22" s="2">
        <v>2000</v>
      </c>
      <c r="J22" s="2"/>
      <c r="K22" s="1">
        <f t="shared" si="0"/>
        <v>2000</v>
      </c>
      <c r="L22" s="2"/>
      <c r="M22" s="2"/>
      <c r="N22" s="1">
        <f t="shared" si="2"/>
        <v>2000</v>
      </c>
      <c r="O22" s="2"/>
      <c r="P22" s="3">
        <f t="shared" si="3"/>
        <v>2000</v>
      </c>
      <c r="Q22" s="1"/>
      <c r="R22" s="4">
        <f t="shared" si="4"/>
        <v>2000</v>
      </c>
      <c r="S22" s="2"/>
      <c r="T22" s="1">
        <f t="shared" si="5"/>
        <v>2000</v>
      </c>
      <c r="U22" s="2">
        <v>2100</v>
      </c>
      <c r="V22" s="3">
        <f t="shared" si="1"/>
        <v>-100</v>
      </c>
      <c r="W22" s="1"/>
      <c r="X22" s="23">
        <v>100</v>
      </c>
      <c r="Y22" s="1">
        <f t="shared" si="6"/>
        <v>0</v>
      </c>
      <c r="Z22" s="3">
        <f t="shared" si="7"/>
        <v>0</v>
      </c>
      <c r="AA22" s="1"/>
    </row>
    <row r="23" spans="2:27" x14ac:dyDescent="0.25">
      <c r="B23" s="36" t="s">
        <v>106</v>
      </c>
      <c r="C23" s="2" t="s">
        <v>67</v>
      </c>
      <c r="D23" s="2"/>
      <c r="E23" s="2"/>
      <c r="F23" s="2"/>
      <c r="G23" s="1"/>
      <c r="H23" s="23"/>
      <c r="I23" s="2"/>
      <c r="J23" s="2"/>
      <c r="K23" s="1">
        <f t="shared" si="0"/>
        <v>0</v>
      </c>
      <c r="L23" s="2"/>
      <c r="M23" s="2"/>
      <c r="N23" s="1">
        <f t="shared" si="2"/>
        <v>0</v>
      </c>
      <c r="O23" s="2"/>
      <c r="P23" s="3">
        <f t="shared" si="3"/>
        <v>0</v>
      </c>
      <c r="Q23" s="1"/>
      <c r="R23" s="4">
        <f t="shared" si="4"/>
        <v>0</v>
      </c>
      <c r="S23" s="2"/>
      <c r="T23" s="1">
        <f t="shared" si="5"/>
        <v>0</v>
      </c>
      <c r="U23" s="2"/>
      <c r="V23" s="3">
        <f t="shared" si="1"/>
        <v>0</v>
      </c>
      <c r="W23" s="1"/>
      <c r="X23" s="23"/>
      <c r="Y23" s="1">
        <f t="shared" si="6"/>
        <v>0</v>
      </c>
      <c r="Z23" s="3">
        <f t="shared" si="7"/>
        <v>0</v>
      </c>
      <c r="AA23" s="1"/>
    </row>
    <row r="24" spans="2:27" x14ac:dyDescent="0.25">
      <c r="B24" s="36" t="s">
        <v>106</v>
      </c>
      <c r="C24" s="2" t="s">
        <v>68</v>
      </c>
      <c r="D24" s="2"/>
      <c r="E24" s="2"/>
      <c r="F24" s="2"/>
      <c r="G24" s="1"/>
      <c r="H24" s="23">
        <v>3000</v>
      </c>
      <c r="I24" s="2">
        <v>3000</v>
      </c>
      <c r="J24" s="2"/>
      <c r="K24" s="1">
        <f t="shared" si="0"/>
        <v>3000</v>
      </c>
      <c r="L24" s="2"/>
      <c r="M24" s="2"/>
      <c r="N24" s="1">
        <f t="shared" si="2"/>
        <v>3000</v>
      </c>
      <c r="O24" s="2"/>
      <c r="P24" s="3">
        <f t="shared" si="3"/>
        <v>3000</v>
      </c>
      <c r="Q24" s="1"/>
      <c r="R24" s="4">
        <f t="shared" si="4"/>
        <v>3000</v>
      </c>
      <c r="S24" s="2"/>
      <c r="T24" s="1">
        <f t="shared" si="5"/>
        <v>3000</v>
      </c>
      <c r="U24" s="2">
        <v>2800</v>
      </c>
      <c r="V24" s="3">
        <f t="shared" si="1"/>
        <v>200</v>
      </c>
      <c r="W24" s="1"/>
      <c r="X24" s="23">
        <v>-200</v>
      </c>
      <c r="Y24" s="1">
        <f t="shared" si="6"/>
        <v>0</v>
      </c>
      <c r="Z24" s="3">
        <f t="shared" si="7"/>
        <v>0</v>
      </c>
      <c r="AA24" s="1"/>
    </row>
    <row r="25" spans="2:27" x14ac:dyDescent="0.25">
      <c r="B25" s="36" t="s">
        <v>106</v>
      </c>
      <c r="C25" s="2" t="s">
        <v>69</v>
      </c>
      <c r="D25" s="2"/>
      <c r="E25" s="2"/>
      <c r="F25" s="2"/>
      <c r="G25" s="1"/>
      <c r="H25" s="23"/>
      <c r="I25" s="2"/>
      <c r="J25" s="2"/>
      <c r="K25" s="1">
        <f t="shared" si="0"/>
        <v>0</v>
      </c>
      <c r="L25" s="2"/>
      <c r="M25" s="2"/>
      <c r="N25" s="1">
        <f t="shared" si="2"/>
        <v>0</v>
      </c>
      <c r="O25" s="2"/>
      <c r="P25" s="3">
        <f t="shared" si="3"/>
        <v>0</v>
      </c>
      <c r="Q25" s="1"/>
      <c r="R25" s="4">
        <f t="shared" si="4"/>
        <v>0</v>
      </c>
      <c r="S25" s="2"/>
      <c r="T25" s="1">
        <f t="shared" si="5"/>
        <v>0</v>
      </c>
      <c r="U25" s="2"/>
      <c r="V25" s="3">
        <f t="shared" si="1"/>
        <v>0</v>
      </c>
      <c r="W25" s="1"/>
      <c r="X25" s="23"/>
      <c r="Y25" s="1">
        <f t="shared" si="6"/>
        <v>0</v>
      </c>
      <c r="Z25" s="3">
        <f t="shared" si="7"/>
        <v>0</v>
      </c>
      <c r="AA25" s="1"/>
    </row>
    <row r="26" spans="2:27" x14ac:dyDescent="0.25">
      <c r="B26" s="36" t="s">
        <v>106</v>
      </c>
      <c r="C26" s="2" t="s">
        <v>70</v>
      </c>
      <c r="D26" s="2"/>
      <c r="E26" s="2"/>
      <c r="F26" s="2"/>
      <c r="G26" s="1"/>
      <c r="H26" s="23">
        <v>4200</v>
      </c>
      <c r="I26" s="2">
        <v>4000</v>
      </c>
      <c r="J26" s="2">
        <v>200</v>
      </c>
      <c r="K26" s="1">
        <f t="shared" si="0"/>
        <v>4200</v>
      </c>
      <c r="L26" s="2"/>
      <c r="M26" s="2"/>
      <c r="N26" s="1">
        <f t="shared" si="2"/>
        <v>4200</v>
      </c>
      <c r="O26" s="2"/>
      <c r="P26" s="3">
        <f t="shared" si="3"/>
        <v>4200</v>
      </c>
      <c r="Q26" s="1"/>
      <c r="R26" s="4">
        <f t="shared" si="4"/>
        <v>4200</v>
      </c>
      <c r="S26" s="2"/>
      <c r="T26" s="1">
        <f t="shared" si="5"/>
        <v>4200</v>
      </c>
      <c r="U26" s="2">
        <v>4200</v>
      </c>
      <c r="V26" s="3">
        <f t="shared" si="1"/>
        <v>0</v>
      </c>
      <c r="W26" s="1"/>
      <c r="X26" s="23"/>
      <c r="Y26" s="1">
        <f t="shared" si="6"/>
        <v>0</v>
      </c>
      <c r="Z26" s="3">
        <f t="shared" si="7"/>
        <v>0</v>
      </c>
      <c r="AA26" s="1"/>
    </row>
    <row r="27" spans="2:27" x14ac:dyDescent="0.25">
      <c r="B27" s="36" t="s">
        <v>106</v>
      </c>
      <c r="C27" s="2" t="s">
        <v>71</v>
      </c>
      <c r="D27" s="2"/>
      <c r="E27" s="2"/>
      <c r="F27" s="2"/>
      <c r="G27" s="1"/>
      <c r="H27" s="23"/>
      <c r="I27" s="2"/>
      <c r="J27" s="2"/>
      <c r="K27" s="1">
        <f t="shared" si="0"/>
        <v>0</v>
      </c>
      <c r="L27" s="2"/>
      <c r="M27" s="2"/>
      <c r="N27" s="1">
        <f t="shared" si="2"/>
        <v>0</v>
      </c>
      <c r="O27" s="2"/>
      <c r="P27" s="3">
        <f t="shared" si="3"/>
        <v>0</v>
      </c>
      <c r="Q27" s="1"/>
      <c r="R27" s="4">
        <f t="shared" si="4"/>
        <v>0</v>
      </c>
      <c r="S27" s="2"/>
      <c r="T27" s="1">
        <f t="shared" si="5"/>
        <v>0</v>
      </c>
      <c r="U27" s="2"/>
      <c r="V27" s="3">
        <f t="shared" si="1"/>
        <v>0</v>
      </c>
      <c r="W27" s="1"/>
      <c r="X27" s="23"/>
      <c r="Y27" s="1">
        <f t="shared" si="6"/>
        <v>0</v>
      </c>
      <c r="Z27" s="3">
        <f t="shared" si="7"/>
        <v>0</v>
      </c>
      <c r="AA27" s="1"/>
    </row>
    <row r="28" spans="2:27" x14ac:dyDescent="0.25">
      <c r="B28" s="36" t="s">
        <v>106</v>
      </c>
      <c r="C28" s="2" t="s">
        <v>72</v>
      </c>
      <c r="D28" s="2"/>
      <c r="E28" s="2"/>
      <c r="F28" s="2"/>
      <c r="G28" s="1"/>
      <c r="H28" s="23">
        <v>5000</v>
      </c>
      <c r="I28" s="2">
        <v>5000</v>
      </c>
      <c r="J28" s="2"/>
      <c r="K28" s="1">
        <f t="shared" si="0"/>
        <v>5000</v>
      </c>
      <c r="L28" s="2"/>
      <c r="M28" s="2"/>
      <c r="N28" s="1">
        <f t="shared" si="2"/>
        <v>5000</v>
      </c>
      <c r="O28" s="2">
        <v>500</v>
      </c>
      <c r="P28" s="3">
        <f t="shared" si="3"/>
        <v>5500</v>
      </c>
      <c r="Q28" s="1"/>
      <c r="R28" s="4">
        <f t="shared" si="4"/>
        <v>5000</v>
      </c>
      <c r="S28" s="2">
        <v>400</v>
      </c>
      <c r="T28" s="1">
        <f t="shared" si="5"/>
        <v>5400</v>
      </c>
      <c r="U28" s="2">
        <v>4500</v>
      </c>
      <c r="V28" s="3">
        <f t="shared" si="1"/>
        <v>900</v>
      </c>
      <c r="W28" s="1"/>
      <c r="X28" s="23"/>
      <c r="Y28" s="1">
        <f t="shared" si="6"/>
        <v>0</v>
      </c>
      <c r="Z28" s="3">
        <f>SUM(V28:Y28)</f>
        <v>900</v>
      </c>
      <c r="AA28" s="1"/>
    </row>
    <row r="29" spans="2:27" x14ac:dyDescent="0.25">
      <c r="B29" s="36" t="s">
        <v>106</v>
      </c>
      <c r="C29" s="2" t="s">
        <v>73</v>
      </c>
      <c r="D29" s="2"/>
      <c r="E29" s="2"/>
      <c r="F29" s="2"/>
      <c r="G29" s="1"/>
      <c r="H29" s="23"/>
      <c r="I29" s="2"/>
      <c r="J29" s="2"/>
      <c r="K29" s="1">
        <f t="shared" si="0"/>
        <v>0</v>
      </c>
      <c r="L29" s="2"/>
      <c r="M29" s="2"/>
      <c r="N29" s="1">
        <f t="shared" si="2"/>
        <v>0</v>
      </c>
      <c r="O29" s="2"/>
      <c r="P29" s="3">
        <f t="shared" si="3"/>
        <v>0</v>
      </c>
      <c r="Q29" s="1"/>
      <c r="R29" s="4">
        <f t="shared" si="4"/>
        <v>0</v>
      </c>
      <c r="S29" s="2"/>
      <c r="T29" s="1">
        <f t="shared" si="5"/>
        <v>0</v>
      </c>
      <c r="U29" s="2"/>
      <c r="V29" s="3">
        <f t="shared" si="1"/>
        <v>0</v>
      </c>
      <c r="W29" s="1"/>
      <c r="X29" s="23"/>
      <c r="Y29" s="1">
        <f t="shared" si="6"/>
        <v>0</v>
      </c>
      <c r="Z29" s="3">
        <f t="shared" si="7"/>
        <v>0</v>
      </c>
      <c r="AA29" s="1"/>
    </row>
    <row r="30" spans="2:27" x14ac:dyDescent="0.25">
      <c r="B30" s="36" t="s">
        <v>106</v>
      </c>
      <c r="C30" s="2" t="s">
        <v>74</v>
      </c>
      <c r="D30" s="2"/>
      <c r="E30" s="2"/>
      <c r="F30" s="2"/>
      <c r="G30" s="1"/>
      <c r="H30" s="23">
        <v>500</v>
      </c>
      <c r="I30" s="2">
        <v>500</v>
      </c>
      <c r="J30" s="2"/>
      <c r="K30" s="1">
        <f t="shared" si="0"/>
        <v>500</v>
      </c>
      <c r="L30" s="2"/>
      <c r="M30" s="2"/>
      <c r="N30" s="1">
        <f t="shared" si="2"/>
        <v>500</v>
      </c>
      <c r="O30" s="2">
        <v>2500</v>
      </c>
      <c r="P30" s="3">
        <f t="shared" si="3"/>
        <v>3000</v>
      </c>
      <c r="Q30" s="1"/>
      <c r="R30" s="4">
        <f t="shared" si="4"/>
        <v>500</v>
      </c>
      <c r="S30" s="2">
        <v>2500</v>
      </c>
      <c r="T30" s="1">
        <f t="shared" si="5"/>
        <v>3000</v>
      </c>
      <c r="U30" s="2">
        <v>3000</v>
      </c>
      <c r="V30" s="3">
        <f t="shared" si="1"/>
        <v>0</v>
      </c>
      <c r="W30" s="1"/>
      <c r="X30" s="23"/>
      <c r="Y30" s="1">
        <f t="shared" si="6"/>
        <v>0</v>
      </c>
      <c r="Z30" s="3">
        <f t="shared" si="7"/>
        <v>0</v>
      </c>
      <c r="AA30" s="1"/>
    </row>
    <row r="31" spans="2:27" x14ac:dyDescent="0.25">
      <c r="B31" s="36" t="s">
        <v>106</v>
      </c>
      <c r="C31" s="2" t="s">
        <v>75</v>
      </c>
      <c r="D31" s="2"/>
      <c r="E31" s="2"/>
      <c r="F31" s="2"/>
      <c r="G31" s="1"/>
      <c r="H31" s="23"/>
      <c r="I31" s="2"/>
      <c r="J31" s="2"/>
      <c r="K31" s="1">
        <f t="shared" si="0"/>
        <v>0</v>
      </c>
      <c r="L31" s="2"/>
      <c r="M31" s="2"/>
      <c r="N31" s="1">
        <f t="shared" si="2"/>
        <v>0</v>
      </c>
      <c r="O31" s="2"/>
      <c r="P31" s="3">
        <f t="shared" si="3"/>
        <v>0</v>
      </c>
      <c r="Q31" s="1"/>
      <c r="R31" s="4">
        <f t="shared" si="4"/>
        <v>0</v>
      </c>
      <c r="S31" s="2"/>
      <c r="T31" s="1">
        <f t="shared" si="5"/>
        <v>0</v>
      </c>
      <c r="U31" s="2"/>
      <c r="V31" s="3">
        <f t="shared" si="1"/>
        <v>0</v>
      </c>
      <c r="W31" s="1"/>
      <c r="X31" s="23"/>
      <c r="Y31" s="1">
        <f t="shared" si="6"/>
        <v>0</v>
      </c>
      <c r="Z31" s="3">
        <f t="shared" si="7"/>
        <v>0</v>
      </c>
      <c r="AA31" s="1"/>
    </row>
    <row r="32" spans="2:27" x14ac:dyDescent="0.25">
      <c r="B32" s="36" t="s">
        <v>106</v>
      </c>
      <c r="C32" s="2" t="s">
        <v>75</v>
      </c>
      <c r="D32" s="2"/>
      <c r="E32" s="2"/>
      <c r="F32" s="2"/>
      <c r="G32" s="1"/>
      <c r="H32" s="23"/>
      <c r="I32" s="2"/>
      <c r="J32" s="2"/>
      <c r="K32" s="1">
        <f t="shared" si="0"/>
        <v>0</v>
      </c>
      <c r="L32" s="2"/>
      <c r="M32" s="2"/>
      <c r="N32" s="1">
        <f t="shared" si="2"/>
        <v>0</v>
      </c>
      <c r="O32" s="2"/>
      <c r="P32" s="3">
        <f t="shared" si="3"/>
        <v>0</v>
      </c>
      <c r="Q32" s="1"/>
      <c r="R32" s="4">
        <f t="shared" si="4"/>
        <v>0</v>
      </c>
      <c r="S32" s="2"/>
      <c r="T32" s="1">
        <f t="shared" si="5"/>
        <v>0</v>
      </c>
      <c r="U32" s="2"/>
      <c r="V32" s="3">
        <f t="shared" si="1"/>
        <v>0</v>
      </c>
      <c r="W32" s="1"/>
      <c r="X32" s="23"/>
      <c r="Y32" s="1">
        <f t="shared" si="6"/>
        <v>0</v>
      </c>
      <c r="Z32" s="3">
        <f t="shared" si="7"/>
        <v>0</v>
      </c>
      <c r="AA32" s="1"/>
    </row>
    <row r="33" spans="2:27" x14ac:dyDescent="0.25">
      <c r="B33" s="36" t="s">
        <v>106</v>
      </c>
      <c r="C33" s="2" t="s">
        <v>75</v>
      </c>
      <c r="D33" s="2"/>
      <c r="E33" s="2"/>
      <c r="F33" s="2"/>
      <c r="G33" s="1"/>
      <c r="H33" s="23"/>
      <c r="I33" s="2"/>
      <c r="J33" s="2"/>
      <c r="K33" s="1">
        <f t="shared" si="0"/>
        <v>0</v>
      </c>
      <c r="L33" s="2"/>
      <c r="M33" s="2"/>
      <c r="N33" s="1">
        <f t="shared" si="2"/>
        <v>0</v>
      </c>
      <c r="O33" s="2"/>
      <c r="P33" s="3">
        <f t="shared" si="3"/>
        <v>0</v>
      </c>
      <c r="Q33" s="1"/>
      <c r="R33" s="4">
        <f t="shared" si="4"/>
        <v>0</v>
      </c>
      <c r="S33" s="2"/>
      <c r="T33" s="1">
        <f t="shared" si="5"/>
        <v>0</v>
      </c>
      <c r="U33" s="2"/>
      <c r="V33" s="3">
        <f t="shared" si="1"/>
        <v>0</v>
      </c>
      <c r="W33" s="1"/>
      <c r="X33" s="23"/>
      <c r="Y33" s="1">
        <f t="shared" si="6"/>
        <v>0</v>
      </c>
      <c r="Z33" s="3">
        <f t="shared" si="7"/>
        <v>0</v>
      </c>
      <c r="AA33" s="1"/>
    </row>
    <row r="34" spans="2:27" x14ac:dyDescent="0.25">
      <c r="B34" s="36" t="s">
        <v>106</v>
      </c>
      <c r="C34" s="2" t="s">
        <v>75</v>
      </c>
      <c r="D34" s="2"/>
      <c r="E34" s="2"/>
      <c r="F34" s="2"/>
      <c r="G34" s="1"/>
      <c r="H34" s="23"/>
      <c r="I34" s="2"/>
      <c r="J34" s="2"/>
      <c r="K34" s="1">
        <f t="shared" si="0"/>
        <v>0</v>
      </c>
      <c r="L34" s="2"/>
      <c r="M34" s="2"/>
      <c r="N34" s="1">
        <f t="shared" si="2"/>
        <v>0</v>
      </c>
      <c r="O34" s="2"/>
      <c r="P34" s="3">
        <f t="shared" si="3"/>
        <v>0</v>
      </c>
      <c r="Q34" s="1"/>
      <c r="R34" s="4">
        <f t="shared" si="4"/>
        <v>0</v>
      </c>
      <c r="S34" s="2"/>
      <c r="T34" s="1">
        <f t="shared" si="5"/>
        <v>0</v>
      </c>
      <c r="U34" s="2"/>
      <c r="V34" s="3">
        <f t="shared" si="1"/>
        <v>0</v>
      </c>
      <c r="W34" s="1"/>
      <c r="X34" s="23"/>
      <c r="Y34" s="1">
        <f t="shared" si="6"/>
        <v>0</v>
      </c>
      <c r="Z34" s="3">
        <f t="shared" si="7"/>
        <v>0</v>
      </c>
      <c r="AA34" s="1"/>
    </row>
    <row r="35" spans="2:27" x14ac:dyDescent="0.25">
      <c r="B35" s="36" t="s">
        <v>106</v>
      </c>
      <c r="C35" s="2" t="s">
        <v>75</v>
      </c>
      <c r="D35" s="2"/>
      <c r="E35" s="2"/>
      <c r="F35" s="2"/>
      <c r="G35" s="1"/>
      <c r="H35" s="23"/>
      <c r="I35" s="2"/>
      <c r="J35" s="2"/>
      <c r="K35" s="1">
        <f t="shared" si="0"/>
        <v>0</v>
      </c>
      <c r="L35" s="2"/>
      <c r="M35" s="2"/>
      <c r="N35" s="1">
        <f t="shared" si="2"/>
        <v>0</v>
      </c>
      <c r="O35" s="2"/>
      <c r="P35" s="3">
        <f t="shared" si="3"/>
        <v>0</v>
      </c>
      <c r="Q35" s="1"/>
      <c r="R35" s="4">
        <f t="shared" si="4"/>
        <v>0</v>
      </c>
      <c r="S35" s="2"/>
      <c r="T35" s="1">
        <f t="shared" si="5"/>
        <v>0</v>
      </c>
      <c r="U35" s="2"/>
      <c r="V35" s="3">
        <f t="shared" si="1"/>
        <v>0</v>
      </c>
      <c r="W35" s="1"/>
      <c r="X35" s="23"/>
      <c r="Y35" s="1">
        <f t="shared" si="6"/>
        <v>0</v>
      </c>
      <c r="Z35" s="3">
        <f t="shared" si="7"/>
        <v>0</v>
      </c>
      <c r="AA35" s="1"/>
    </row>
    <row r="36" spans="2:27" x14ac:dyDescent="0.25">
      <c r="B36" s="36" t="s">
        <v>106</v>
      </c>
      <c r="C36" s="2" t="s">
        <v>75</v>
      </c>
      <c r="D36" s="2"/>
      <c r="E36" s="2"/>
      <c r="F36" s="2"/>
      <c r="G36" s="1"/>
      <c r="H36" s="23"/>
      <c r="I36" s="2"/>
      <c r="J36" s="2"/>
      <c r="K36" s="1">
        <f t="shared" si="0"/>
        <v>0</v>
      </c>
      <c r="L36" s="2"/>
      <c r="M36" s="2"/>
      <c r="N36" s="1">
        <f t="shared" si="2"/>
        <v>0</v>
      </c>
      <c r="O36" s="2"/>
      <c r="P36" s="3">
        <f t="shared" si="3"/>
        <v>0</v>
      </c>
      <c r="Q36" s="1"/>
      <c r="R36" s="4">
        <f t="shared" si="4"/>
        <v>0</v>
      </c>
      <c r="S36" s="2"/>
      <c r="T36" s="1">
        <f t="shared" si="5"/>
        <v>0</v>
      </c>
      <c r="U36" s="2"/>
      <c r="V36" s="3">
        <f t="shared" si="1"/>
        <v>0</v>
      </c>
      <c r="W36" s="1"/>
      <c r="X36" s="23"/>
      <c r="Y36" s="1">
        <f t="shared" si="6"/>
        <v>0</v>
      </c>
      <c r="Z36" s="3">
        <f t="shared" si="7"/>
        <v>0</v>
      </c>
      <c r="AA36" s="1"/>
    </row>
    <row r="37" spans="2:27" x14ac:dyDescent="0.25">
      <c r="B37" s="36" t="s">
        <v>106</v>
      </c>
      <c r="C37" s="2" t="s">
        <v>75</v>
      </c>
      <c r="D37" s="2"/>
      <c r="E37" s="2"/>
      <c r="F37" s="2"/>
      <c r="G37" s="1"/>
      <c r="H37" s="23"/>
      <c r="I37" s="2"/>
      <c r="J37" s="2"/>
      <c r="K37" s="1">
        <f t="shared" si="0"/>
        <v>0</v>
      </c>
      <c r="L37" s="2"/>
      <c r="M37" s="2"/>
      <c r="N37" s="1">
        <f t="shared" si="2"/>
        <v>0</v>
      </c>
      <c r="O37" s="2"/>
      <c r="P37" s="3">
        <f t="shared" si="3"/>
        <v>0</v>
      </c>
      <c r="Q37" s="1"/>
      <c r="R37" s="4">
        <f t="shared" si="4"/>
        <v>0</v>
      </c>
      <c r="S37" s="2"/>
      <c r="T37" s="1">
        <f t="shared" si="5"/>
        <v>0</v>
      </c>
      <c r="U37" s="2"/>
      <c r="V37" s="3">
        <f t="shared" si="1"/>
        <v>0</v>
      </c>
      <c r="W37" s="1"/>
      <c r="X37" s="23"/>
      <c r="Y37" s="1">
        <f t="shared" si="6"/>
        <v>0</v>
      </c>
      <c r="Z37" s="3">
        <f t="shared" si="7"/>
        <v>0</v>
      </c>
      <c r="AA37" s="1"/>
    </row>
    <row r="38" spans="2:27" x14ac:dyDescent="0.25">
      <c r="B38" s="36" t="s">
        <v>106</v>
      </c>
      <c r="C38" s="2" t="s">
        <v>75</v>
      </c>
      <c r="D38" s="2"/>
      <c r="E38" s="2"/>
      <c r="F38" s="2"/>
      <c r="G38" s="1"/>
      <c r="H38" s="23"/>
      <c r="I38" s="2"/>
      <c r="J38" s="2"/>
      <c r="K38" s="1">
        <f t="shared" si="0"/>
        <v>0</v>
      </c>
      <c r="L38" s="2"/>
      <c r="M38" s="2"/>
      <c r="N38" s="1">
        <f t="shared" si="2"/>
        <v>0</v>
      </c>
      <c r="O38" s="2"/>
      <c r="P38" s="3">
        <f t="shared" si="3"/>
        <v>0</v>
      </c>
      <c r="Q38" s="1"/>
      <c r="R38" s="4">
        <f t="shared" si="4"/>
        <v>0</v>
      </c>
      <c r="S38" s="2"/>
      <c r="T38" s="1">
        <f t="shared" si="5"/>
        <v>0</v>
      </c>
      <c r="U38" s="2"/>
      <c r="V38" s="3">
        <f t="shared" si="1"/>
        <v>0</v>
      </c>
      <c r="W38" s="1"/>
      <c r="X38" s="23"/>
      <c r="Y38" s="1">
        <f t="shared" si="6"/>
        <v>0</v>
      </c>
      <c r="Z38" s="3">
        <f t="shared" si="7"/>
        <v>0</v>
      </c>
      <c r="AA38" s="1"/>
    </row>
    <row r="39" spans="2:27" x14ac:dyDescent="0.25">
      <c r="B39" s="36" t="s">
        <v>106</v>
      </c>
      <c r="C39" s="2" t="s">
        <v>75</v>
      </c>
      <c r="D39" s="2"/>
      <c r="E39" s="2"/>
      <c r="F39" s="2"/>
      <c r="G39" s="1"/>
      <c r="H39" s="23"/>
      <c r="I39" s="2"/>
      <c r="J39" s="2"/>
      <c r="K39" s="1">
        <f t="shared" si="0"/>
        <v>0</v>
      </c>
      <c r="L39" s="2"/>
      <c r="M39" s="2"/>
      <c r="N39" s="1">
        <f t="shared" si="2"/>
        <v>0</v>
      </c>
      <c r="O39" s="2"/>
      <c r="P39" s="3">
        <f t="shared" si="3"/>
        <v>0</v>
      </c>
      <c r="Q39" s="1"/>
      <c r="R39" s="4">
        <f t="shared" si="4"/>
        <v>0</v>
      </c>
      <c r="S39" s="2"/>
      <c r="T39" s="1">
        <f t="shared" si="5"/>
        <v>0</v>
      </c>
      <c r="U39" s="2"/>
      <c r="V39" s="3">
        <f t="shared" si="1"/>
        <v>0</v>
      </c>
      <c r="W39" s="1"/>
      <c r="X39" s="23"/>
      <c r="Y39" s="1">
        <f t="shared" si="6"/>
        <v>0</v>
      </c>
      <c r="Z39" s="3">
        <f t="shared" si="7"/>
        <v>0</v>
      </c>
      <c r="AA39" s="1"/>
    </row>
    <row r="40" spans="2:27" x14ac:dyDescent="0.25">
      <c r="B40" s="36" t="s">
        <v>106</v>
      </c>
      <c r="C40" s="2" t="s">
        <v>75</v>
      </c>
      <c r="D40" s="2"/>
      <c r="E40" s="2"/>
      <c r="F40" s="2"/>
      <c r="G40" s="1"/>
      <c r="H40" s="23"/>
      <c r="I40" s="2"/>
      <c r="J40" s="2"/>
      <c r="K40" s="1">
        <f t="shared" si="0"/>
        <v>0</v>
      </c>
      <c r="L40" s="2"/>
      <c r="M40" s="2"/>
      <c r="N40" s="1">
        <f t="shared" si="2"/>
        <v>0</v>
      </c>
      <c r="O40" s="2"/>
      <c r="P40" s="3">
        <f t="shared" si="3"/>
        <v>0</v>
      </c>
      <c r="Q40" s="1"/>
      <c r="R40" s="4">
        <f t="shared" si="4"/>
        <v>0</v>
      </c>
      <c r="S40" s="2"/>
      <c r="T40" s="1">
        <f t="shared" si="5"/>
        <v>0</v>
      </c>
      <c r="U40" s="2"/>
      <c r="V40" s="3">
        <f t="shared" si="1"/>
        <v>0</v>
      </c>
      <c r="W40" s="1"/>
      <c r="X40" s="23"/>
      <c r="Y40" s="1">
        <f t="shared" si="6"/>
        <v>0</v>
      </c>
      <c r="Z40" s="3">
        <f t="shared" si="7"/>
        <v>0</v>
      </c>
      <c r="AA40" s="1"/>
    </row>
    <row r="41" spans="2:27" x14ac:dyDescent="0.25">
      <c r="B41" s="36" t="s">
        <v>106</v>
      </c>
      <c r="C41" s="2" t="s">
        <v>75</v>
      </c>
      <c r="D41" s="2"/>
      <c r="E41" s="2"/>
      <c r="F41" s="2"/>
      <c r="G41" s="1"/>
      <c r="H41" s="23"/>
      <c r="I41" s="2"/>
      <c r="J41" s="2"/>
      <c r="K41" s="1">
        <f t="shared" si="0"/>
        <v>0</v>
      </c>
      <c r="L41" s="2"/>
      <c r="M41" s="2"/>
      <c r="N41" s="1">
        <f t="shared" si="2"/>
        <v>0</v>
      </c>
      <c r="O41" s="2"/>
      <c r="P41" s="3">
        <f t="shared" si="3"/>
        <v>0</v>
      </c>
      <c r="Q41" s="1"/>
      <c r="R41" s="4">
        <f t="shared" si="4"/>
        <v>0</v>
      </c>
      <c r="S41" s="2"/>
      <c r="T41" s="1">
        <f t="shared" si="5"/>
        <v>0</v>
      </c>
      <c r="U41" s="2"/>
      <c r="V41" s="3">
        <f t="shared" si="1"/>
        <v>0</v>
      </c>
      <c r="W41" s="1"/>
      <c r="X41" s="23"/>
      <c r="Y41" s="1">
        <f t="shared" si="6"/>
        <v>0</v>
      </c>
      <c r="Z41" s="3">
        <f t="shared" si="7"/>
        <v>0</v>
      </c>
      <c r="AA41" s="1"/>
    </row>
    <row r="42" spans="2:27" x14ac:dyDescent="0.25">
      <c r="B42" s="36" t="s">
        <v>106</v>
      </c>
      <c r="C42" s="2" t="s">
        <v>75</v>
      </c>
      <c r="D42" s="2"/>
      <c r="E42" s="2"/>
      <c r="F42" s="2"/>
      <c r="G42" s="1"/>
      <c r="H42" s="23"/>
      <c r="I42" s="2"/>
      <c r="J42" s="2"/>
      <c r="K42" s="1">
        <f t="shared" si="0"/>
        <v>0</v>
      </c>
      <c r="L42" s="2"/>
      <c r="M42" s="2"/>
      <c r="N42" s="1">
        <f t="shared" si="2"/>
        <v>0</v>
      </c>
      <c r="O42" s="2"/>
      <c r="P42" s="3">
        <f t="shared" si="3"/>
        <v>0</v>
      </c>
      <c r="Q42" s="1"/>
      <c r="R42" s="4">
        <f t="shared" si="4"/>
        <v>0</v>
      </c>
      <c r="S42" s="2"/>
      <c r="T42" s="1">
        <f t="shared" si="5"/>
        <v>0</v>
      </c>
      <c r="U42" s="2"/>
      <c r="V42" s="3">
        <f t="shared" si="1"/>
        <v>0</v>
      </c>
      <c r="W42" s="1"/>
      <c r="X42" s="23"/>
      <c r="Y42" s="1">
        <f t="shared" si="6"/>
        <v>0</v>
      </c>
      <c r="Z42" s="3">
        <f t="shared" si="7"/>
        <v>0</v>
      </c>
      <c r="AA42" s="1"/>
    </row>
    <row r="43" spans="2:27" x14ac:dyDescent="0.25">
      <c r="B43" s="36" t="s">
        <v>106</v>
      </c>
      <c r="C43" s="2" t="s">
        <v>75</v>
      </c>
      <c r="D43" s="2"/>
      <c r="E43" s="2"/>
      <c r="F43" s="2"/>
      <c r="G43" s="1"/>
      <c r="H43" s="23"/>
      <c r="I43" s="2"/>
      <c r="J43" s="2"/>
      <c r="K43" s="1">
        <f t="shared" si="0"/>
        <v>0</v>
      </c>
      <c r="L43" s="2"/>
      <c r="M43" s="2"/>
      <c r="N43" s="1">
        <f t="shared" si="2"/>
        <v>0</v>
      </c>
      <c r="O43" s="2"/>
      <c r="P43" s="3">
        <f t="shared" si="3"/>
        <v>0</v>
      </c>
      <c r="Q43" s="1"/>
      <c r="R43" s="4">
        <f t="shared" si="4"/>
        <v>0</v>
      </c>
      <c r="S43" s="2"/>
      <c r="T43" s="1">
        <f t="shared" si="5"/>
        <v>0</v>
      </c>
      <c r="U43" s="2"/>
      <c r="V43" s="3">
        <f t="shared" si="1"/>
        <v>0</v>
      </c>
      <c r="W43" s="1"/>
      <c r="X43" s="23"/>
      <c r="Y43" s="1">
        <f t="shared" si="6"/>
        <v>0</v>
      </c>
      <c r="Z43" s="3">
        <f t="shared" si="7"/>
        <v>0</v>
      </c>
      <c r="AA43" s="1"/>
    </row>
    <row r="44" spans="2:27" x14ac:dyDescent="0.25">
      <c r="B44" s="36" t="s">
        <v>106</v>
      </c>
      <c r="C44" s="2" t="s">
        <v>75</v>
      </c>
      <c r="D44" s="2"/>
      <c r="E44" s="2"/>
      <c r="F44" s="2"/>
      <c r="G44" s="1"/>
      <c r="H44" s="23"/>
      <c r="I44" s="2"/>
      <c r="J44" s="2"/>
      <c r="K44" s="1">
        <f t="shared" si="0"/>
        <v>0</v>
      </c>
      <c r="L44" s="2"/>
      <c r="M44" s="2"/>
      <c r="N44" s="1">
        <f t="shared" si="2"/>
        <v>0</v>
      </c>
      <c r="O44" s="2"/>
      <c r="P44" s="3">
        <f t="shared" si="3"/>
        <v>0</v>
      </c>
      <c r="Q44" s="1"/>
      <c r="R44" s="4">
        <f t="shared" si="4"/>
        <v>0</v>
      </c>
      <c r="S44" s="2"/>
      <c r="T44" s="1">
        <f t="shared" si="5"/>
        <v>0</v>
      </c>
      <c r="U44" s="2"/>
      <c r="V44" s="3">
        <f t="shared" si="1"/>
        <v>0</v>
      </c>
      <c r="W44" s="1"/>
      <c r="X44" s="23"/>
      <c r="Y44" s="1">
        <f t="shared" si="6"/>
        <v>0</v>
      </c>
      <c r="Z44" s="3">
        <f t="shared" si="7"/>
        <v>0</v>
      </c>
      <c r="AA44" s="1"/>
    </row>
    <row r="45" spans="2:27" x14ac:dyDescent="0.25">
      <c r="B45" s="36" t="s">
        <v>106</v>
      </c>
      <c r="C45" s="2" t="s">
        <v>76</v>
      </c>
      <c r="D45" s="2"/>
      <c r="E45" s="2"/>
      <c r="F45" s="2"/>
      <c r="G45" s="1"/>
      <c r="H45" s="23">
        <v>300</v>
      </c>
      <c r="I45" s="2">
        <v>500</v>
      </c>
      <c r="J45" s="2">
        <v>-200</v>
      </c>
      <c r="K45" s="1">
        <f t="shared" si="0"/>
        <v>300</v>
      </c>
      <c r="L45" s="2"/>
      <c r="M45" s="2"/>
      <c r="N45" s="1">
        <f t="shared" si="2"/>
        <v>300</v>
      </c>
      <c r="O45" s="2"/>
      <c r="P45" s="3">
        <f t="shared" si="3"/>
        <v>300</v>
      </c>
      <c r="Q45" s="1"/>
      <c r="R45" s="4">
        <f t="shared" si="4"/>
        <v>300</v>
      </c>
      <c r="S45" s="2"/>
      <c r="T45" s="1">
        <f t="shared" si="5"/>
        <v>300</v>
      </c>
      <c r="U45" s="2"/>
      <c r="V45" s="3">
        <f t="shared" si="1"/>
        <v>300</v>
      </c>
      <c r="W45" s="1"/>
      <c r="X45" s="23"/>
      <c r="Y45" s="1">
        <f t="shared" si="6"/>
        <v>0</v>
      </c>
      <c r="Z45" s="3">
        <f>SUM(V45:Y45)</f>
        <v>300</v>
      </c>
      <c r="AA45" s="1"/>
    </row>
    <row r="46" spans="2:27" x14ac:dyDescent="0.25">
      <c r="B46" s="1" t="s">
        <v>12</v>
      </c>
      <c r="C46" s="36" t="s">
        <v>106</v>
      </c>
      <c r="D46" s="36" t="s">
        <v>106</v>
      </c>
      <c r="E46" s="36" t="s">
        <v>106</v>
      </c>
      <c r="F46" s="36" t="s">
        <v>106</v>
      </c>
      <c r="G46" s="1"/>
      <c r="H46" s="39" t="s">
        <v>106</v>
      </c>
      <c r="I46" s="36" t="s">
        <v>106</v>
      </c>
      <c r="J46" s="36" t="s">
        <v>106</v>
      </c>
      <c r="K46" s="36" t="s">
        <v>106</v>
      </c>
      <c r="L46" s="36" t="s">
        <v>106</v>
      </c>
      <c r="M46" s="36" t="s">
        <v>106</v>
      </c>
      <c r="N46" s="36" t="s">
        <v>106</v>
      </c>
      <c r="O46" s="36" t="s">
        <v>106</v>
      </c>
      <c r="P46" s="40" t="s">
        <v>106</v>
      </c>
      <c r="Q46" s="1"/>
      <c r="R46" s="39" t="s">
        <v>106</v>
      </c>
      <c r="S46" s="36" t="s">
        <v>106</v>
      </c>
      <c r="T46" s="36" t="s">
        <v>106</v>
      </c>
      <c r="U46" s="36" t="s">
        <v>106</v>
      </c>
      <c r="V46" s="40" t="s">
        <v>106</v>
      </c>
      <c r="W46" s="1"/>
      <c r="X46" s="39" t="s">
        <v>106</v>
      </c>
      <c r="Y46" s="36" t="s">
        <v>106</v>
      </c>
      <c r="Z46" s="40" t="s">
        <v>106</v>
      </c>
      <c r="AA46" s="1"/>
    </row>
    <row r="47" spans="2:27" x14ac:dyDescent="0.25">
      <c r="B47" s="36" t="s">
        <v>106</v>
      </c>
      <c r="C47" s="2" t="s">
        <v>77</v>
      </c>
      <c r="D47" s="2"/>
      <c r="E47" s="2"/>
      <c r="F47" s="2"/>
      <c r="G47" s="1"/>
      <c r="H47" s="23">
        <v>8000</v>
      </c>
      <c r="I47" s="2">
        <v>6000</v>
      </c>
      <c r="J47" s="2"/>
      <c r="K47" s="1">
        <f t="shared" ref="K47:K55" si="8">SUM(I47:J47)</f>
        <v>6000</v>
      </c>
      <c r="L47" s="2">
        <v>1000</v>
      </c>
      <c r="M47" s="2">
        <v>1000</v>
      </c>
      <c r="N47" s="1">
        <f t="shared" si="2"/>
        <v>8000</v>
      </c>
      <c r="O47" s="2"/>
      <c r="P47" s="3">
        <f t="shared" si="3"/>
        <v>8000</v>
      </c>
      <c r="Q47" s="1"/>
      <c r="R47" s="4">
        <f t="shared" si="4"/>
        <v>6000</v>
      </c>
      <c r="S47" s="2"/>
      <c r="T47" s="1">
        <f t="shared" si="5"/>
        <v>6000</v>
      </c>
      <c r="U47" s="2">
        <v>5400</v>
      </c>
      <c r="V47" s="3">
        <f t="shared" si="1"/>
        <v>600</v>
      </c>
      <c r="W47" s="1"/>
      <c r="X47" s="23"/>
      <c r="Y47" s="1">
        <f>+L47+M47</f>
        <v>2000</v>
      </c>
      <c r="Z47" s="3">
        <f>SUM(V47:Y47)</f>
        <v>2600</v>
      </c>
      <c r="AA47" s="1"/>
    </row>
    <row r="48" spans="2:27" x14ac:dyDescent="0.25">
      <c r="B48" s="36" t="s">
        <v>106</v>
      </c>
      <c r="C48" s="2" t="s">
        <v>78</v>
      </c>
      <c r="D48" s="2"/>
      <c r="E48" s="2"/>
      <c r="F48" s="2"/>
      <c r="G48" s="1"/>
      <c r="H48" s="23"/>
      <c r="I48" s="2"/>
      <c r="J48" s="2"/>
      <c r="K48" s="1">
        <f t="shared" si="8"/>
        <v>0</v>
      </c>
      <c r="L48" s="2"/>
      <c r="M48" s="2"/>
      <c r="N48" s="1">
        <f t="shared" si="2"/>
        <v>0</v>
      </c>
      <c r="O48" s="2"/>
      <c r="P48" s="3">
        <f t="shared" si="3"/>
        <v>0</v>
      </c>
      <c r="Q48" s="1"/>
      <c r="R48" s="4">
        <f t="shared" si="4"/>
        <v>0</v>
      </c>
      <c r="S48" s="2"/>
      <c r="T48" s="1">
        <f t="shared" si="5"/>
        <v>0</v>
      </c>
      <c r="U48" s="2"/>
      <c r="V48" s="3">
        <f t="shared" si="1"/>
        <v>0</v>
      </c>
      <c r="W48" s="1"/>
      <c r="X48" s="23"/>
      <c r="Y48" s="1">
        <f>+L48+M48</f>
        <v>0</v>
      </c>
      <c r="Z48" s="3">
        <f t="shared" si="7"/>
        <v>0</v>
      </c>
      <c r="AA48" s="1"/>
    </row>
    <row r="49" spans="2:27" x14ac:dyDescent="0.25">
      <c r="B49" s="36" t="s">
        <v>106</v>
      </c>
      <c r="C49" s="2" t="s">
        <v>79</v>
      </c>
      <c r="D49" s="2"/>
      <c r="E49" s="2"/>
      <c r="F49" s="2"/>
      <c r="G49" s="1"/>
      <c r="H49" s="23"/>
      <c r="I49" s="2"/>
      <c r="J49" s="2"/>
      <c r="K49" s="1">
        <f t="shared" si="8"/>
        <v>0</v>
      </c>
      <c r="L49" s="2"/>
      <c r="M49" s="2"/>
      <c r="N49" s="1">
        <f t="shared" si="2"/>
        <v>0</v>
      </c>
      <c r="O49" s="2"/>
      <c r="P49" s="3">
        <f t="shared" si="3"/>
        <v>0</v>
      </c>
      <c r="Q49" s="1"/>
      <c r="R49" s="4">
        <f t="shared" si="4"/>
        <v>0</v>
      </c>
      <c r="S49" s="2"/>
      <c r="T49" s="1">
        <f t="shared" si="5"/>
        <v>0</v>
      </c>
      <c r="U49" s="2"/>
      <c r="V49" s="3">
        <f t="shared" si="1"/>
        <v>0</v>
      </c>
      <c r="W49" s="1"/>
      <c r="X49" s="23"/>
      <c r="Y49" s="1">
        <f>+L49+M49</f>
        <v>0</v>
      </c>
      <c r="Z49" s="3">
        <f t="shared" si="7"/>
        <v>0</v>
      </c>
      <c r="AA49" s="1"/>
    </row>
    <row r="50" spans="2:27" x14ac:dyDescent="0.25">
      <c r="B50" s="36" t="s">
        <v>106</v>
      </c>
      <c r="C50" s="2" t="s">
        <v>80</v>
      </c>
      <c r="D50" s="2"/>
      <c r="E50" s="2"/>
      <c r="F50" s="2"/>
      <c r="G50" s="1"/>
      <c r="H50" s="23"/>
      <c r="I50" s="2"/>
      <c r="J50" s="2"/>
      <c r="K50" s="1">
        <f t="shared" si="8"/>
        <v>0</v>
      </c>
      <c r="L50" s="2"/>
      <c r="M50" s="2"/>
      <c r="N50" s="1">
        <f t="shared" si="2"/>
        <v>0</v>
      </c>
      <c r="O50" s="2"/>
      <c r="P50" s="3">
        <f t="shared" si="3"/>
        <v>0</v>
      </c>
      <c r="Q50" s="1"/>
      <c r="R50" s="4">
        <f t="shared" si="4"/>
        <v>0</v>
      </c>
      <c r="S50" s="2"/>
      <c r="T50" s="1">
        <f t="shared" si="5"/>
        <v>0</v>
      </c>
      <c r="U50" s="2"/>
      <c r="V50" s="3">
        <f t="shared" si="1"/>
        <v>0</v>
      </c>
      <c r="W50" s="1"/>
      <c r="X50" s="23"/>
      <c r="Y50" s="1">
        <f t="shared" si="6"/>
        <v>0</v>
      </c>
      <c r="Z50" s="3">
        <f t="shared" si="7"/>
        <v>0</v>
      </c>
      <c r="AA50" s="1"/>
    </row>
    <row r="51" spans="2:27" x14ac:dyDescent="0.25">
      <c r="B51" s="36" t="s">
        <v>106</v>
      </c>
      <c r="C51" s="2" t="s">
        <v>81</v>
      </c>
      <c r="D51" s="2"/>
      <c r="E51" s="2"/>
      <c r="F51" s="2"/>
      <c r="G51" s="1"/>
      <c r="H51" s="23"/>
      <c r="I51" s="2"/>
      <c r="J51" s="2"/>
      <c r="K51" s="1">
        <f t="shared" si="8"/>
        <v>0</v>
      </c>
      <c r="L51" s="2"/>
      <c r="M51" s="2"/>
      <c r="N51" s="1">
        <f t="shared" si="2"/>
        <v>0</v>
      </c>
      <c r="O51" s="2"/>
      <c r="P51" s="3">
        <f t="shared" si="3"/>
        <v>0</v>
      </c>
      <c r="Q51" s="1"/>
      <c r="R51" s="4">
        <f t="shared" si="4"/>
        <v>0</v>
      </c>
      <c r="S51" s="2"/>
      <c r="T51" s="1">
        <f t="shared" si="5"/>
        <v>0</v>
      </c>
      <c r="U51" s="2"/>
      <c r="V51" s="3">
        <f t="shared" si="1"/>
        <v>0</v>
      </c>
      <c r="W51" s="1"/>
      <c r="X51" s="23"/>
      <c r="Y51" s="1">
        <f t="shared" si="6"/>
        <v>0</v>
      </c>
      <c r="Z51" s="3">
        <f t="shared" si="7"/>
        <v>0</v>
      </c>
      <c r="AA51" s="1"/>
    </row>
    <row r="52" spans="2:27" x14ac:dyDescent="0.25">
      <c r="B52" s="36" t="s">
        <v>106</v>
      </c>
      <c r="C52" s="2" t="s">
        <v>82</v>
      </c>
      <c r="D52" s="2"/>
      <c r="E52" s="2"/>
      <c r="F52" s="2"/>
      <c r="G52" s="1"/>
      <c r="H52" s="23"/>
      <c r="I52" s="2"/>
      <c r="J52" s="2"/>
      <c r="K52" s="1">
        <f t="shared" si="8"/>
        <v>0</v>
      </c>
      <c r="L52" s="2"/>
      <c r="M52" s="2"/>
      <c r="N52" s="1">
        <f t="shared" si="2"/>
        <v>0</v>
      </c>
      <c r="O52" s="2"/>
      <c r="P52" s="3">
        <f t="shared" si="3"/>
        <v>0</v>
      </c>
      <c r="Q52" s="1"/>
      <c r="R52" s="4">
        <f t="shared" si="4"/>
        <v>0</v>
      </c>
      <c r="S52" s="2"/>
      <c r="T52" s="1">
        <f t="shared" si="5"/>
        <v>0</v>
      </c>
      <c r="U52" s="2"/>
      <c r="V52" s="3">
        <f t="shared" si="1"/>
        <v>0</v>
      </c>
      <c r="W52" s="1"/>
      <c r="X52" s="23"/>
      <c r="Y52" s="1">
        <f t="shared" si="6"/>
        <v>0</v>
      </c>
      <c r="Z52" s="3">
        <f t="shared" si="7"/>
        <v>0</v>
      </c>
      <c r="AA52" s="1"/>
    </row>
    <row r="53" spans="2:27" x14ac:dyDescent="0.25">
      <c r="B53" s="36" t="s">
        <v>106</v>
      </c>
      <c r="C53" s="2" t="s">
        <v>82</v>
      </c>
      <c r="D53" s="2"/>
      <c r="E53" s="2"/>
      <c r="F53" s="2"/>
      <c r="G53" s="1"/>
      <c r="H53" s="23"/>
      <c r="I53" s="2"/>
      <c r="J53" s="2"/>
      <c r="K53" s="1">
        <f t="shared" si="8"/>
        <v>0</v>
      </c>
      <c r="L53" s="2"/>
      <c r="M53" s="2"/>
      <c r="N53" s="1">
        <f t="shared" si="2"/>
        <v>0</v>
      </c>
      <c r="O53" s="2"/>
      <c r="P53" s="3">
        <f t="shared" si="3"/>
        <v>0</v>
      </c>
      <c r="Q53" s="1"/>
      <c r="R53" s="4">
        <f t="shared" si="4"/>
        <v>0</v>
      </c>
      <c r="S53" s="2"/>
      <c r="T53" s="1">
        <f t="shared" si="5"/>
        <v>0</v>
      </c>
      <c r="U53" s="2"/>
      <c r="V53" s="3">
        <f t="shared" si="1"/>
        <v>0</v>
      </c>
      <c r="W53" s="1"/>
      <c r="X53" s="23"/>
      <c r="Y53" s="1">
        <f t="shared" si="6"/>
        <v>0</v>
      </c>
      <c r="Z53" s="3">
        <f t="shared" si="7"/>
        <v>0</v>
      </c>
      <c r="AA53" s="1"/>
    </row>
    <row r="54" spans="2:27" x14ac:dyDescent="0.25">
      <c r="B54" s="36" t="s">
        <v>106</v>
      </c>
      <c r="C54" s="2" t="s">
        <v>82</v>
      </c>
      <c r="D54" s="2"/>
      <c r="E54" s="2"/>
      <c r="F54" s="2"/>
      <c r="G54" s="1"/>
      <c r="H54" s="23"/>
      <c r="I54" s="2"/>
      <c r="J54" s="2"/>
      <c r="K54" s="1">
        <f t="shared" si="8"/>
        <v>0</v>
      </c>
      <c r="L54" s="2"/>
      <c r="M54" s="2"/>
      <c r="N54" s="1">
        <f t="shared" si="2"/>
        <v>0</v>
      </c>
      <c r="O54" s="2"/>
      <c r="P54" s="3">
        <f t="shared" si="3"/>
        <v>0</v>
      </c>
      <c r="Q54" s="1"/>
      <c r="R54" s="4">
        <f t="shared" si="4"/>
        <v>0</v>
      </c>
      <c r="S54" s="2"/>
      <c r="T54" s="1">
        <f t="shared" si="5"/>
        <v>0</v>
      </c>
      <c r="U54" s="2"/>
      <c r="V54" s="3">
        <f t="shared" si="1"/>
        <v>0</v>
      </c>
      <c r="W54" s="1"/>
      <c r="X54" s="23"/>
      <c r="Y54" s="1">
        <f t="shared" si="6"/>
        <v>0</v>
      </c>
      <c r="Z54" s="3">
        <f t="shared" si="7"/>
        <v>0</v>
      </c>
      <c r="AA54" s="1"/>
    </row>
    <row r="55" spans="2:27" x14ac:dyDescent="0.25">
      <c r="B55" s="36" t="s">
        <v>106</v>
      </c>
      <c r="C55" s="2" t="s">
        <v>82</v>
      </c>
      <c r="D55" s="2"/>
      <c r="E55" s="2"/>
      <c r="F55" s="2"/>
      <c r="G55" s="1"/>
      <c r="H55" s="23"/>
      <c r="I55" s="2"/>
      <c r="J55" s="2"/>
      <c r="K55" s="1">
        <f t="shared" si="8"/>
        <v>0</v>
      </c>
      <c r="L55" s="2"/>
      <c r="M55" s="2"/>
      <c r="N55" s="1">
        <f t="shared" si="2"/>
        <v>0</v>
      </c>
      <c r="O55" s="2"/>
      <c r="P55" s="3">
        <f t="shared" si="3"/>
        <v>0</v>
      </c>
      <c r="Q55" s="1"/>
      <c r="R55" s="4">
        <f t="shared" si="4"/>
        <v>0</v>
      </c>
      <c r="S55" s="2"/>
      <c r="T55" s="1">
        <f t="shared" si="5"/>
        <v>0</v>
      </c>
      <c r="U55" s="2"/>
      <c r="V55" s="3">
        <f t="shared" si="1"/>
        <v>0</v>
      </c>
      <c r="W55" s="1"/>
      <c r="X55" s="23"/>
      <c r="Y55" s="1">
        <f t="shared" si="6"/>
        <v>0</v>
      </c>
      <c r="Z55" s="3">
        <f t="shared" si="7"/>
        <v>0</v>
      </c>
      <c r="AA55" s="1"/>
    </row>
    <row r="56" spans="2:27" x14ac:dyDescent="0.25">
      <c r="B56" s="1" t="s">
        <v>13</v>
      </c>
      <c r="C56" s="36" t="s">
        <v>106</v>
      </c>
      <c r="D56" s="36" t="s">
        <v>106</v>
      </c>
      <c r="E56" s="36" t="s">
        <v>106</v>
      </c>
      <c r="F56" s="36" t="s">
        <v>106</v>
      </c>
      <c r="G56" s="1"/>
      <c r="H56" s="39" t="s">
        <v>106</v>
      </c>
      <c r="I56" s="36" t="s">
        <v>106</v>
      </c>
      <c r="J56" s="36" t="s">
        <v>106</v>
      </c>
      <c r="K56" s="36" t="s">
        <v>106</v>
      </c>
      <c r="L56" s="36" t="s">
        <v>106</v>
      </c>
      <c r="M56" s="36" t="s">
        <v>106</v>
      </c>
      <c r="N56" s="36" t="s">
        <v>106</v>
      </c>
      <c r="O56" s="36" t="s">
        <v>106</v>
      </c>
      <c r="P56" s="40" t="s">
        <v>106</v>
      </c>
      <c r="Q56" s="1"/>
      <c r="R56" s="39" t="s">
        <v>106</v>
      </c>
      <c r="S56" s="36" t="s">
        <v>106</v>
      </c>
      <c r="T56" s="36" t="s">
        <v>106</v>
      </c>
      <c r="U56" s="36" t="s">
        <v>106</v>
      </c>
      <c r="V56" s="40" t="s">
        <v>106</v>
      </c>
      <c r="W56" s="1"/>
      <c r="X56" s="39" t="s">
        <v>106</v>
      </c>
      <c r="Y56" s="36" t="s">
        <v>106</v>
      </c>
      <c r="Z56" s="40" t="s">
        <v>106</v>
      </c>
      <c r="AA56" s="1"/>
    </row>
    <row r="57" spans="2:27" x14ac:dyDescent="0.25">
      <c r="B57" s="36" t="s">
        <v>106</v>
      </c>
      <c r="C57" s="1" t="s">
        <v>57</v>
      </c>
      <c r="D57" s="36" t="s">
        <v>106</v>
      </c>
      <c r="E57" s="36" t="s">
        <v>106</v>
      </c>
      <c r="F57" s="36" t="s">
        <v>106</v>
      </c>
      <c r="G57" s="1"/>
      <c r="H57" s="39" t="s">
        <v>106</v>
      </c>
      <c r="I57" s="36" t="s">
        <v>106</v>
      </c>
      <c r="J57" s="36" t="s">
        <v>106</v>
      </c>
      <c r="K57" s="36" t="s">
        <v>106</v>
      </c>
      <c r="L57" s="36" t="s">
        <v>106</v>
      </c>
      <c r="M57" s="36" t="s">
        <v>106</v>
      </c>
      <c r="N57" s="36" t="s">
        <v>106</v>
      </c>
      <c r="O57" s="36" t="s">
        <v>106</v>
      </c>
      <c r="P57" s="40" t="s">
        <v>106</v>
      </c>
      <c r="Q57" s="1"/>
      <c r="R57" s="39" t="s">
        <v>106</v>
      </c>
      <c r="S57" s="36" t="s">
        <v>106</v>
      </c>
      <c r="T57" s="36" t="s">
        <v>106</v>
      </c>
      <c r="U57" s="36" t="s">
        <v>106</v>
      </c>
      <c r="V57" s="40" t="s">
        <v>106</v>
      </c>
      <c r="W57" s="1"/>
      <c r="X57" s="23">
        <v>200</v>
      </c>
      <c r="Y57" s="36" t="s">
        <v>106</v>
      </c>
      <c r="Z57" s="3">
        <f>SUM(V57:Y57)</f>
        <v>200</v>
      </c>
      <c r="AA57" s="1"/>
    </row>
    <row r="58" spans="2:27" x14ac:dyDescent="0.25">
      <c r="B58" s="1" t="s">
        <v>29</v>
      </c>
      <c r="C58" s="36" t="s">
        <v>106</v>
      </c>
      <c r="D58" s="36" t="s">
        <v>106</v>
      </c>
      <c r="E58" s="36" t="s">
        <v>106</v>
      </c>
      <c r="F58" s="36" t="s">
        <v>106</v>
      </c>
      <c r="G58" s="1"/>
      <c r="H58" s="39" t="s">
        <v>106</v>
      </c>
      <c r="I58" s="36" t="s">
        <v>106</v>
      </c>
      <c r="J58" s="36" t="s">
        <v>106</v>
      </c>
      <c r="K58" s="36" t="s">
        <v>106</v>
      </c>
      <c r="L58" s="36" t="s">
        <v>106</v>
      </c>
      <c r="M58" s="36" t="s">
        <v>106</v>
      </c>
      <c r="N58" s="36" t="s">
        <v>106</v>
      </c>
      <c r="O58" s="36" t="s">
        <v>106</v>
      </c>
      <c r="P58" s="40" t="s">
        <v>106</v>
      </c>
      <c r="Q58" s="1"/>
      <c r="R58" s="39" t="s">
        <v>106</v>
      </c>
      <c r="S58" s="36" t="s">
        <v>106</v>
      </c>
      <c r="T58" s="36" t="s">
        <v>106</v>
      </c>
      <c r="U58" s="36" t="s">
        <v>106</v>
      </c>
      <c r="V58" s="40" t="s">
        <v>106</v>
      </c>
      <c r="W58" s="1"/>
      <c r="X58" s="39" t="s">
        <v>106</v>
      </c>
      <c r="Y58" s="36" t="s">
        <v>106</v>
      </c>
      <c r="Z58" s="40" t="s">
        <v>106</v>
      </c>
      <c r="AA58" s="1"/>
    </row>
    <row r="59" spans="2:27" x14ac:dyDescent="0.25">
      <c r="B59" s="36" t="s">
        <v>106</v>
      </c>
      <c r="C59" s="51" t="s">
        <v>30</v>
      </c>
      <c r="D59" s="51"/>
      <c r="E59" s="51"/>
      <c r="F59" s="51"/>
      <c r="G59" s="1"/>
      <c r="H59" s="23">
        <v>1000</v>
      </c>
      <c r="I59" s="2">
        <v>1000</v>
      </c>
      <c r="J59" s="2"/>
      <c r="K59" s="1">
        <f>SUM(I59:J59)</f>
        <v>1000</v>
      </c>
      <c r="L59" s="2"/>
      <c r="M59" s="2"/>
      <c r="N59" s="1">
        <f t="shared" si="2"/>
        <v>1000</v>
      </c>
      <c r="O59" s="2"/>
      <c r="P59" s="3">
        <f t="shared" si="3"/>
        <v>1000</v>
      </c>
      <c r="Q59" s="1"/>
      <c r="R59" s="4">
        <f t="shared" si="4"/>
        <v>1000</v>
      </c>
      <c r="S59" s="2"/>
      <c r="T59" s="1">
        <f t="shared" si="5"/>
        <v>1000</v>
      </c>
      <c r="U59" s="2">
        <v>1000</v>
      </c>
      <c r="V59" s="3">
        <f t="shared" si="1"/>
        <v>0</v>
      </c>
      <c r="W59" s="1"/>
      <c r="X59" s="23"/>
      <c r="Y59" s="1">
        <f t="shared" si="6"/>
        <v>0</v>
      </c>
      <c r="Z59" s="3">
        <f>SUM(V59:Y59)</f>
        <v>0</v>
      </c>
      <c r="AA59" s="1"/>
    </row>
    <row r="60" spans="2:27" x14ac:dyDescent="0.25">
      <c r="B60" s="18" t="s">
        <v>17</v>
      </c>
      <c r="C60" s="36" t="s">
        <v>106</v>
      </c>
      <c r="D60" s="36" t="s">
        <v>106</v>
      </c>
      <c r="E60" s="36" t="s">
        <v>106</v>
      </c>
      <c r="F60" s="36" t="s">
        <v>106</v>
      </c>
      <c r="G60" s="1"/>
      <c r="H60" s="13">
        <f>SUM(H19:H59)</f>
        <v>27000</v>
      </c>
      <c r="I60" s="14">
        <f t="shared" ref="I60:N60" si="9">SUM(I18:I59)</f>
        <v>25000</v>
      </c>
      <c r="J60" s="14">
        <f t="shared" si="9"/>
        <v>0</v>
      </c>
      <c r="K60" s="14">
        <f t="shared" si="9"/>
        <v>25000</v>
      </c>
      <c r="L60" s="14">
        <f t="shared" si="9"/>
        <v>1000</v>
      </c>
      <c r="M60" s="14">
        <f t="shared" si="9"/>
        <v>1000</v>
      </c>
      <c r="N60" s="14">
        <f t="shared" si="9"/>
        <v>27000</v>
      </c>
      <c r="O60" s="14">
        <f t="shared" ref="O60:P60" si="10">SUM(O18:O59)</f>
        <v>3000</v>
      </c>
      <c r="P60" s="15">
        <f t="shared" si="10"/>
        <v>30000</v>
      </c>
      <c r="Q60" s="16"/>
      <c r="R60" s="13">
        <f>SUM(R18:R59)</f>
        <v>25000</v>
      </c>
      <c r="S60" s="14">
        <f>SUM(S18:S59)</f>
        <v>2900</v>
      </c>
      <c r="T60" s="14">
        <f>SUM(T18:T59)</f>
        <v>27900</v>
      </c>
      <c r="U60" s="14">
        <f>SUM(U18:U59)</f>
        <v>25900</v>
      </c>
      <c r="V60" s="15">
        <f>SUM(V18:V59)</f>
        <v>2000</v>
      </c>
      <c r="W60" s="16"/>
      <c r="X60" s="13">
        <f>SUM(X18:X59)</f>
        <v>0</v>
      </c>
      <c r="Y60" s="14">
        <f>SUM(Y18:Y59)</f>
        <v>2000</v>
      </c>
      <c r="Z60" s="15">
        <f>SUM(Z18:Z59)</f>
        <v>4000</v>
      </c>
      <c r="AA60" s="16"/>
    </row>
    <row r="61" spans="2:27" x14ac:dyDescent="0.25">
      <c r="B61" s="1"/>
      <c r="C61" s="1"/>
      <c r="D61" s="1"/>
      <c r="E61" s="1"/>
      <c r="F61" s="1"/>
      <c r="G61" s="1"/>
      <c r="H61" s="1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2:27" x14ac:dyDescent="0.25">
      <c r="B62" s="1"/>
      <c r="C62" s="1"/>
      <c r="D62" s="1"/>
      <c r="E62" s="1"/>
      <c r="F62" s="1"/>
      <c r="G62" s="1"/>
      <c r="H62" s="13" t="s">
        <v>31</v>
      </c>
      <c r="I62" s="41" t="s">
        <v>106</v>
      </c>
      <c r="J62" s="41" t="s">
        <v>106</v>
      </c>
      <c r="K62" s="41" t="s">
        <v>106</v>
      </c>
      <c r="L62" s="41" t="s">
        <v>106</v>
      </c>
      <c r="M62" s="41" t="s">
        <v>106</v>
      </c>
      <c r="N62" s="15">
        <f>+F12-N60</f>
        <v>0</v>
      </c>
      <c r="O62" s="16"/>
      <c r="P62" s="16"/>
      <c r="Q62" s="16"/>
      <c r="R62" s="13" t="s">
        <v>24</v>
      </c>
      <c r="S62" s="41" t="s">
        <v>106</v>
      </c>
      <c r="T62" s="41" t="s">
        <v>106</v>
      </c>
      <c r="U62" s="41" t="s">
        <v>106</v>
      </c>
      <c r="V62" s="41" t="s">
        <v>106</v>
      </c>
      <c r="W62" s="14"/>
      <c r="X62" s="41" t="s">
        <v>106</v>
      </c>
      <c r="Y62" s="41" t="s">
        <v>106</v>
      </c>
      <c r="Z62" s="15">
        <f>+Z60-Z57</f>
        <v>3800</v>
      </c>
      <c r="AA62" s="16"/>
    </row>
    <row r="63" spans="2:27" hidden="1" x14ac:dyDescent="0.25">
      <c r="B63" s="1"/>
      <c r="C63" s="1"/>
      <c r="D63" s="1"/>
      <c r="E63" s="1"/>
      <c r="F63" s="1"/>
      <c r="G63" s="1"/>
      <c r="H63" s="1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2:27" ht="35.25" customHeight="1" x14ac:dyDescent="0.25">
      <c r="B64" s="31" t="s">
        <v>26</v>
      </c>
      <c r="C64" s="17"/>
      <c r="H64" s="31" t="s">
        <v>36</v>
      </c>
      <c r="I64" s="17"/>
      <c r="Q64" s="1"/>
      <c r="R64" s="31" t="s">
        <v>5</v>
      </c>
      <c r="W64" s="1"/>
      <c r="X64" s="31" t="s">
        <v>27</v>
      </c>
      <c r="Y64" s="17"/>
      <c r="AA64" s="16"/>
    </row>
    <row r="65" spans="2:26" x14ac:dyDescent="0.25">
      <c r="B65" s="42" t="s">
        <v>108</v>
      </c>
      <c r="C65" s="62" t="s">
        <v>94</v>
      </c>
      <c r="D65" s="62" t="s">
        <v>95</v>
      </c>
      <c r="E65" s="41" t="s">
        <v>110</v>
      </c>
      <c r="F65" s="43" t="s">
        <v>111</v>
      </c>
      <c r="G65" s="1"/>
      <c r="H65" s="61" t="s">
        <v>96</v>
      </c>
      <c r="I65" s="62" t="s">
        <v>97</v>
      </c>
      <c r="J65" s="62" t="s">
        <v>98</v>
      </c>
      <c r="K65" s="62" t="s">
        <v>99</v>
      </c>
      <c r="L65" s="62" t="s">
        <v>4</v>
      </c>
      <c r="M65" s="41" t="s">
        <v>108</v>
      </c>
      <c r="N65" s="62" t="s">
        <v>100</v>
      </c>
      <c r="O65" s="62" t="s">
        <v>101</v>
      </c>
      <c r="P65" s="63" t="s">
        <v>102</v>
      </c>
      <c r="Q65" s="1"/>
      <c r="R65" s="11" t="s">
        <v>103</v>
      </c>
      <c r="S65" s="11" t="s">
        <v>16</v>
      </c>
      <c r="T65" s="11" t="s">
        <v>104</v>
      </c>
      <c r="U65" s="11" t="s">
        <v>43</v>
      </c>
      <c r="V65" s="11" t="s">
        <v>0</v>
      </c>
      <c r="W65" s="1"/>
      <c r="X65" s="11" t="s">
        <v>105</v>
      </c>
      <c r="Y65" s="11" t="s">
        <v>4</v>
      </c>
      <c r="Z65" s="11" t="s">
        <v>27</v>
      </c>
    </row>
    <row r="66" spans="2:26" x14ac:dyDescent="0.25">
      <c r="B66" s="16" t="s">
        <v>39</v>
      </c>
      <c r="C66" s="36" t="s">
        <v>106</v>
      </c>
      <c r="D66" s="36" t="s">
        <v>106</v>
      </c>
      <c r="E66" s="36" t="s">
        <v>106</v>
      </c>
      <c r="F66" s="36" t="s">
        <v>106</v>
      </c>
      <c r="H66" s="36" t="s">
        <v>106</v>
      </c>
      <c r="I66" s="36" t="s">
        <v>106</v>
      </c>
      <c r="J66" s="36" t="s">
        <v>106</v>
      </c>
      <c r="K66" s="36" t="s">
        <v>106</v>
      </c>
      <c r="L66" s="36" t="s">
        <v>106</v>
      </c>
      <c r="M66" s="36" t="s">
        <v>106</v>
      </c>
      <c r="N66" s="36" t="s">
        <v>106</v>
      </c>
      <c r="O66" s="36" t="s">
        <v>106</v>
      </c>
      <c r="P66" s="36" t="s">
        <v>106</v>
      </c>
      <c r="Q66" s="1"/>
      <c r="R66" s="36" t="s">
        <v>106</v>
      </c>
      <c r="S66" s="36" t="s">
        <v>106</v>
      </c>
      <c r="T66" s="36" t="s">
        <v>106</v>
      </c>
      <c r="U66" s="36" t="s">
        <v>106</v>
      </c>
      <c r="V66" s="36" t="s">
        <v>106</v>
      </c>
      <c r="W66" s="1"/>
      <c r="X66" s="36" t="s">
        <v>106</v>
      </c>
      <c r="Y66" s="36" t="s">
        <v>106</v>
      </c>
      <c r="Z66" s="36" t="s">
        <v>106</v>
      </c>
    </row>
    <row r="67" spans="2:26" x14ac:dyDescent="0.25">
      <c r="B67" s="36" t="s">
        <v>106</v>
      </c>
      <c r="C67" s="2" t="s">
        <v>83</v>
      </c>
      <c r="D67" s="2"/>
      <c r="E67" s="2"/>
      <c r="F67" s="2"/>
      <c r="H67" s="2">
        <v>40000</v>
      </c>
      <c r="I67" s="2">
        <v>3000</v>
      </c>
      <c r="J67" s="2">
        <v>-1000</v>
      </c>
      <c r="K67" s="1">
        <f t="shared" ref="K67:K74" si="11">SUM(I67:J67)</f>
        <v>2000</v>
      </c>
      <c r="L67" s="2">
        <v>500</v>
      </c>
      <c r="M67" s="1"/>
      <c r="N67" s="1">
        <f t="shared" ref="N67:N88" si="12">SUM(K67:M67)</f>
        <v>2500</v>
      </c>
      <c r="O67" s="2"/>
      <c r="P67" s="1">
        <f t="shared" ref="P67:P88" si="13">SUM(N67:O67)</f>
        <v>2500</v>
      </c>
      <c r="Q67" s="1"/>
      <c r="R67" s="1">
        <f t="shared" ref="R67:R88" si="14">+K67</f>
        <v>2000</v>
      </c>
      <c r="S67" s="2"/>
      <c r="T67" s="1">
        <f t="shared" ref="T67:T88" si="15">SUM(R67:S67)</f>
        <v>2000</v>
      </c>
      <c r="U67" s="2">
        <v>1000</v>
      </c>
      <c r="V67" s="1">
        <f t="shared" ref="V67:V88" si="16">+T67-U67</f>
        <v>1000</v>
      </c>
      <c r="W67" s="1"/>
      <c r="X67" s="2"/>
      <c r="Y67" s="1">
        <f>+L67</f>
        <v>500</v>
      </c>
      <c r="Z67" s="1">
        <f t="shared" ref="Z67:Z76" si="17">SUM(V67:Y67)</f>
        <v>1500</v>
      </c>
    </row>
    <row r="68" spans="2:26" x14ac:dyDescent="0.25">
      <c r="B68" s="36" t="s">
        <v>106</v>
      </c>
      <c r="C68" s="2" t="s">
        <v>84</v>
      </c>
      <c r="D68" s="2"/>
      <c r="E68" s="2"/>
      <c r="F68" s="2"/>
      <c r="H68" s="2">
        <v>21500</v>
      </c>
      <c r="I68" s="2">
        <v>500</v>
      </c>
      <c r="J68" s="2">
        <v>1000</v>
      </c>
      <c r="K68" s="1">
        <f t="shared" si="11"/>
        <v>1500</v>
      </c>
      <c r="L68" s="2"/>
      <c r="M68" s="1"/>
      <c r="N68" s="1">
        <f t="shared" si="12"/>
        <v>1500</v>
      </c>
      <c r="O68" s="2"/>
      <c r="P68" s="1">
        <f t="shared" si="13"/>
        <v>1500</v>
      </c>
      <c r="Q68" s="1"/>
      <c r="R68" s="1">
        <f t="shared" si="14"/>
        <v>1500</v>
      </c>
      <c r="S68" s="2"/>
      <c r="T68" s="1">
        <f t="shared" si="15"/>
        <v>1500</v>
      </c>
      <c r="U68" s="2">
        <v>700</v>
      </c>
      <c r="V68" s="1">
        <f t="shared" si="16"/>
        <v>800</v>
      </c>
      <c r="W68" s="1"/>
      <c r="X68" s="2">
        <v>-300</v>
      </c>
      <c r="Y68" s="1">
        <f>+L68</f>
        <v>0</v>
      </c>
      <c r="Z68" s="1">
        <f t="shared" si="17"/>
        <v>500</v>
      </c>
    </row>
    <row r="69" spans="2:26" x14ac:dyDescent="0.25">
      <c r="B69" s="36" t="s">
        <v>106</v>
      </c>
      <c r="C69" s="2" t="s">
        <v>85</v>
      </c>
      <c r="D69" s="2"/>
      <c r="E69" s="2"/>
      <c r="F69" s="2"/>
      <c r="H69" s="2"/>
      <c r="I69" s="2"/>
      <c r="J69" s="2"/>
      <c r="K69" s="1">
        <f t="shared" si="11"/>
        <v>0</v>
      </c>
      <c r="L69" s="2"/>
      <c r="M69" s="1"/>
      <c r="N69" s="1">
        <f t="shared" si="12"/>
        <v>0</v>
      </c>
      <c r="O69" s="2"/>
      <c r="P69" s="1">
        <f t="shared" si="13"/>
        <v>0</v>
      </c>
      <c r="Q69" s="1"/>
      <c r="R69" s="1">
        <f t="shared" si="14"/>
        <v>0</v>
      </c>
      <c r="S69" s="2"/>
      <c r="T69" s="1">
        <f t="shared" si="15"/>
        <v>0</v>
      </c>
      <c r="U69" s="2"/>
      <c r="V69" s="1">
        <f t="shared" si="16"/>
        <v>0</v>
      </c>
      <c r="W69" s="1"/>
      <c r="X69" s="2"/>
      <c r="Y69" s="1">
        <f>+L69</f>
        <v>0</v>
      </c>
      <c r="Z69" s="1">
        <f t="shared" si="17"/>
        <v>0</v>
      </c>
    </row>
    <row r="70" spans="2:26" x14ac:dyDescent="0.25">
      <c r="B70" s="36" t="s">
        <v>106</v>
      </c>
      <c r="C70" s="2" t="s">
        <v>86</v>
      </c>
      <c r="D70" s="2"/>
      <c r="E70" s="2"/>
      <c r="F70" s="2"/>
      <c r="H70" s="2"/>
      <c r="I70" s="2"/>
      <c r="J70" s="2"/>
      <c r="K70" s="1">
        <f t="shared" si="11"/>
        <v>0</v>
      </c>
      <c r="L70" s="2"/>
      <c r="M70" s="1"/>
      <c r="N70" s="1">
        <f t="shared" si="12"/>
        <v>0</v>
      </c>
      <c r="O70" s="2"/>
      <c r="P70" s="1">
        <f t="shared" si="13"/>
        <v>0</v>
      </c>
      <c r="Q70" s="1"/>
      <c r="R70" s="1">
        <f t="shared" si="14"/>
        <v>0</v>
      </c>
      <c r="S70" s="2"/>
      <c r="T70" s="1">
        <f t="shared" si="15"/>
        <v>0</v>
      </c>
      <c r="U70" s="2"/>
      <c r="V70" s="1">
        <f t="shared" si="16"/>
        <v>0</v>
      </c>
      <c r="W70" s="1"/>
      <c r="X70" s="2"/>
      <c r="Y70" s="1">
        <f>+L70</f>
        <v>0</v>
      </c>
      <c r="Z70" s="1">
        <f t="shared" si="17"/>
        <v>0</v>
      </c>
    </row>
    <row r="71" spans="2:26" x14ac:dyDescent="0.25">
      <c r="B71" s="36" t="s">
        <v>106</v>
      </c>
      <c r="C71" s="2" t="s">
        <v>86</v>
      </c>
      <c r="D71" s="2"/>
      <c r="E71" s="2"/>
      <c r="F71" s="2"/>
      <c r="H71" s="2"/>
      <c r="I71" s="2"/>
      <c r="J71" s="2"/>
      <c r="K71" s="1">
        <f t="shared" si="11"/>
        <v>0</v>
      </c>
      <c r="L71" s="2"/>
      <c r="M71" s="1"/>
      <c r="N71" s="1">
        <f t="shared" si="12"/>
        <v>0</v>
      </c>
      <c r="O71" s="2"/>
      <c r="P71" s="1">
        <f t="shared" si="13"/>
        <v>0</v>
      </c>
      <c r="Q71" s="1"/>
      <c r="R71" s="1">
        <f t="shared" si="14"/>
        <v>0</v>
      </c>
      <c r="S71" s="2"/>
      <c r="T71" s="1">
        <f t="shared" si="15"/>
        <v>0</v>
      </c>
      <c r="U71" s="2"/>
      <c r="V71" s="1">
        <f t="shared" si="16"/>
        <v>0</v>
      </c>
      <c r="W71" s="1"/>
      <c r="X71" s="2"/>
      <c r="Y71" s="1">
        <f>+L71</f>
        <v>0</v>
      </c>
      <c r="Z71" s="1">
        <f t="shared" si="17"/>
        <v>0</v>
      </c>
    </row>
    <row r="72" spans="2:26" x14ac:dyDescent="0.25">
      <c r="B72" s="36" t="s">
        <v>106</v>
      </c>
      <c r="C72" s="2" t="s">
        <v>87</v>
      </c>
      <c r="D72" s="2"/>
      <c r="E72" s="2"/>
      <c r="F72" s="2"/>
      <c r="H72" s="2"/>
      <c r="I72" s="2"/>
      <c r="J72" s="2"/>
      <c r="K72" s="1">
        <f t="shared" si="11"/>
        <v>0</v>
      </c>
      <c r="L72" s="2"/>
      <c r="M72" s="1"/>
      <c r="N72" s="1">
        <f t="shared" si="12"/>
        <v>0</v>
      </c>
      <c r="O72" s="2"/>
      <c r="P72" s="1">
        <f t="shared" si="13"/>
        <v>0</v>
      </c>
      <c r="Q72" s="1"/>
      <c r="R72" s="1">
        <f t="shared" si="14"/>
        <v>0</v>
      </c>
      <c r="S72" s="2"/>
      <c r="T72" s="1">
        <f t="shared" si="15"/>
        <v>0</v>
      </c>
      <c r="U72" s="2"/>
      <c r="V72" s="1">
        <f t="shared" si="16"/>
        <v>0</v>
      </c>
      <c r="W72" s="1"/>
      <c r="X72" s="2"/>
      <c r="Y72" s="1">
        <f t="shared" ref="Y72:Y74" si="18">+L72</f>
        <v>0</v>
      </c>
      <c r="Z72" s="1">
        <f t="shared" si="17"/>
        <v>0</v>
      </c>
    </row>
    <row r="73" spans="2:26" x14ac:dyDescent="0.25">
      <c r="B73" s="36" t="s">
        <v>106</v>
      </c>
      <c r="C73" s="2" t="s">
        <v>88</v>
      </c>
      <c r="D73" s="2"/>
      <c r="E73" s="2"/>
      <c r="F73" s="2"/>
      <c r="H73" s="2"/>
      <c r="I73" s="2"/>
      <c r="J73" s="2"/>
      <c r="K73" s="1">
        <f t="shared" si="11"/>
        <v>0</v>
      </c>
      <c r="L73" s="2"/>
      <c r="M73" s="1"/>
      <c r="N73" s="1">
        <f t="shared" si="12"/>
        <v>0</v>
      </c>
      <c r="O73" s="2"/>
      <c r="P73" s="1">
        <f t="shared" si="13"/>
        <v>0</v>
      </c>
      <c r="Q73" s="1"/>
      <c r="R73" s="1">
        <f t="shared" si="14"/>
        <v>0</v>
      </c>
      <c r="S73" s="2"/>
      <c r="T73" s="1">
        <f t="shared" si="15"/>
        <v>0</v>
      </c>
      <c r="U73" s="2"/>
      <c r="V73" s="1">
        <f t="shared" si="16"/>
        <v>0</v>
      </c>
      <c r="W73" s="1"/>
      <c r="X73" s="2"/>
      <c r="Y73" s="1">
        <f t="shared" si="18"/>
        <v>0</v>
      </c>
      <c r="Z73" s="1">
        <f t="shared" si="17"/>
        <v>0</v>
      </c>
    </row>
    <row r="74" spans="2:26" x14ac:dyDescent="0.25">
      <c r="B74" s="36" t="s">
        <v>106</v>
      </c>
      <c r="C74" s="2" t="s">
        <v>89</v>
      </c>
      <c r="D74" s="2"/>
      <c r="E74" s="2"/>
      <c r="F74" s="2"/>
      <c r="H74" s="2"/>
      <c r="I74" s="2"/>
      <c r="J74" s="2"/>
      <c r="K74" s="1">
        <f t="shared" si="11"/>
        <v>0</v>
      </c>
      <c r="L74" s="2"/>
      <c r="M74" s="1"/>
      <c r="N74" s="1">
        <f t="shared" si="12"/>
        <v>0</v>
      </c>
      <c r="O74" s="2"/>
      <c r="P74" s="1">
        <f t="shared" si="13"/>
        <v>0</v>
      </c>
      <c r="Q74" s="1"/>
      <c r="R74" s="1">
        <f t="shared" si="14"/>
        <v>0</v>
      </c>
      <c r="S74" s="2"/>
      <c r="T74" s="1">
        <f t="shared" si="15"/>
        <v>0</v>
      </c>
      <c r="U74" s="2"/>
      <c r="V74" s="1">
        <f t="shared" si="16"/>
        <v>0</v>
      </c>
      <c r="W74" s="1"/>
      <c r="X74" s="2"/>
      <c r="Y74" s="1">
        <f t="shared" si="18"/>
        <v>0</v>
      </c>
      <c r="Z74" s="1">
        <f t="shared" si="17"/>
        <v>0</v>
      </c>
    </row>
    <row r="75" spans="2:26" x14ac:dyDescent="0.25">
      <c r="B75" s="1" t="s">
        <v>13</v>
      </c>
      <c r="C75" s="36" t="s">
        <v>106</v>
      </c>
      <c r="D75" s="36" t="s">
        <v>106</v>
      </c>
      <c r="E75" s="36" t="s">
        <v>106</v>
      </c>
      <c r="F75" s="36" t="s">
        <v>106</v>
      </c>
      <c r="G75" s="1"/>
      <c r="H75" s="36" t="s">
        <v>106</v>
      </c>
      <c r="I75" s="36" t="s">
        <v>106</v>
      </c>
      <c r="J75" s="36" t="s">
        <v>106</v>
      </c>
      <c r="K75" s="36" t="s">
        <v>106</v>
      </c>
      <c r="L75" s="36" t="s">
        <v>106</v>
      </c>
      <c r="M75" s="36" t="s">
        <v>106</v>
      </c>
      <c r="N75" s="36" t="s">
        <v>106</v>
      </c>
      <c r="O75" s="36" t="s">
        <v>106</v>
      </c>
      <c r="P75" s="36" t="s">
        <v>106</v>
      </c>
      <c r="Q75" s="1"/>
      <c r="R75" s="36" t="s">
        <v>106</v>
      </c>
      <c r="S75" s="36" t="s">
        <v>106</v>
      </c>
      <c r="T75" s="36" t="s">
        <v>106</v>
      </c>
      <c r="U75" s="36" t="s">
        <v>106</v>
      </c>
      <c r="V75" s="36" t="s">
        <v>106</v>
      </c>
      <c r="W75" s="1"/>
      <c r="X75" s="36" t="s">
        <v>106</v>
      </c>
      <c r="Y75" s="36" t="s">
        <v>106</v>
      </c>
      <c r="Z75" s="36" t="s">
        <v>106</v>
      </c>
    </row>
    <row r="76" spans="2:26" x14ac:dyDescent="0.25">
      <c r="B76" s="36" t="s">
        <v>106</v>
      </c>
      <c r="C76" s="1" t="s">
        <v>58</v>
      </c>
      <c r="D76" s="36" t="s">
        <v>106</v>
      </c>
      <c r="E76" s="36" t="s">
        <v>106</v>
      </c>
      <c r="F76" s="36" t="s">
        <v>106</v>
      </c>
      <c r="G76" s="1"/>
      <c r="H76" s="36" t="s">
        <v>106</v>
      </c>
      <c r="I76" s="36" t="s">
        <v>106</v>
      </c>
      <c r="J76" s="36" t="s">
        <v>106</v>
      </c>
      <c r="K76" s="36" t="s">
        <v>106</v>
      </c>
      <c r="L76" s="36" t="s">
        <v>106</v>
      </c>
      <c r="M76" s="36" t="s">
        <v>106</v>
      </c>
      <c r="N76" s="36" t="s">
        <v>106</v>
      </c>
      <c r="O76" s="36" t="s">
        <v>106</v>
      </c>
      <c r="P76" s="36" t="s">
        <v>106</v>
      </c>
      <c r="Q76" s="1"/>
      <c r="R76" s="36" t="s">
        <v>106</v>
      </c>
      <c r="S76" s="36" t="s">
        <v>106</v>
      </c>
      <c r="T76" s="36" t="s">
        <v>106</v>
      </c>
      <c r="U76" s="36" t="s">
        <v>106</v>
      </c>
      <c r="V76" s="36" t="s">
        <v>106</v>
      </c>
      <c r="W76" s="1"/>
      <c r="X76" s="2">
        <f>-X68</f>
        <v>300</v>
      </c>
      <c r="Y76" s="36" t="s">
        <v>106</v>
      </c>
      <c r="Z76" s="1">
        <f t="shared" si="17"/>
        <v>300</v>
      </c>
    </row>
    <row r="77" spans="2:26" x14ac:dyDescent="0.25">
      <c r="B77" s="13" t="s">
        <v>40</v>
      </c>
      <c r="C77" s="41" t="s">
        <v>106</v>
      </c>
      <c r="D77" s="41" t="s">
        <v>106</v>
      </c>
      <c r="E77" s="41" t="s">
        <v>106</v>
      </c>
      <c r="F77" s="43" t="s">
        <v>106</v>
      </c>
      <c r="G77" s="1"/>
      <c r="H77" s="18">
        <f>SUM(H67:H76)</f>
        <v>61500</v>
      </c>
      <c r="I77" s="18">
        <f t="shared" ref="I77:P77" si="19">SUM(I66:I76)</f>
        <v>3500</v>
      </c>
      <c r="J77" s="18">
        <f t="shared" si="19"/>
        <v>0</v>
      </c>
      <c r="K77" s="18">
        <f t="shared" si="19"/>
        <v>3500</v>
      </c>
      <c r="L77" s="18">
        <f t="shared" si="19"/>
        <v>500</v>
      </c>
      <c r="M77" s="18">
        <f t="shared" si="19"/>
        <v>0</v>
      </c>
      <c r="N77" s="18">
        <f t="shared" si="19"/>
        <v>4000</v>
      </c>
      <c r="O77" s="18">
        <f t="shared" si="19"/>
        <v>0</v>
      </c>
      <c r="P77" s="18">
        <f t="shared" si="19"/>
        <v>4000</v>
      </c>
      <c r="Q77" s="16"/>
      <c r="R77" s="18">
        <f>SUM(R66:R76)</f>
        <v>3500</v>
      </c>
      <c r="S77" s="18">
        <f>SUM(S66:S76)</f>
        <v>0</v>
      </c>
      <c r="T77" s="18">
        <f>SUM(T66:T76)</f>
        <v>3500</v>
      </c>
      <c r="U77" s="18">
        <f>SUM(U66:U76)</f>
        <v>1700</v>
      </c>
      <c r="V77" s="18">
        <f>SUM(V66:V76)</f>
        <v>1800</v>
      </c>
      <c r="W77" s="1"/>
      <c r="X77" s="18">
        <f>SUM(X66:X76)</f>
        <v>0</v>
      </c>
      <c r="Y77" s="18">
        <f>SUM(Y66:Y76)</f>
        <v>500</v>
      </c>
      <c r="Z77" s="18">
        <f>SUM(Z66:Z76)</f>
        <v>2300</v>
      </c>
    </row>
    <row r="78" spans="2:26" x14ac:dyDescent="0.25">
      <c r="B78" s="16"/>
      <c r="C78" s="1"/>
      <c r="D78" s="1"/>
      <c r="E78" s="1"/>
      <c r="F78" s="1"/>
      <c r="G78" s="1"/>
      <c r="H78" s="1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"/>
      <c r="X78" s="16"/>
      <c r="Y78" s="16"/>
      <c r="Z78" s="16"/>
    </row>
    <row r="79" spans="2:26" x14ac:dyDescent="0.25">
      <c r="B79" s="44" t="s">
        <v>108</v>
      </c>
      <c r="C79" s="11" t="s">
        <v>94</v>
      </c>
      <c r="D79" s="11" t="s">
        <v>95</v>
      </c>
      <c r="E79" s="34" t="s">
        <v>110</v>
      </c>
      <c r="F79" s="45" t="s">
        <v>111</v>
      </c>
      <c r="G79" s="1"/>
      <c r="H79" s="10" t="s">
        <v>96</v>
      </c>
      <c r="I79" s="11" t="s">
        <v>97</v>
      </c>
      <c r="J79" s="11" t="s">
        <v>98</v>
      </c>
      <c r="K79" s="11" t="s">
        <v>99</v>
      </c>
      <c r="L79" s="34" t="s">
        <v>108</v>
      </c>
      <c r="M79" s="34" t="s">
        <v>110</v>
      </c>
      <c r="N79" s="11" t="s">
        <v>100</v>
      </c>
      <c r="O79" s="11" t="s">
        <v>101</v>
      </c>
      <c r="P79" s="12" t="s">
        <v>102</v>
      </c>
      <c r="Q79" s="1"/>
      <c r="R79" s="10" t="s">
        <v>103</v>
      </c>
      <c r="S79" s="11" t="s">
        <v>16</v>
      </c>
      <c r="T79" s="11" t="s">
        <v>104</v>
      </c>
      <c r="U79" s="11" t="s">
        <v>43</v>
      </c>
      <c r="V79" s="12" t="s">
        <v>0</v>
      </c>
      <c r="W79" s="1"/>
      <c r="X79" s="10" t="s">
        <v>105</v>
      </c>
      <c r="Y79" s="34" t="s">
        <v>108</v>
      </c>
      <c r="Z79" s="12" t="s">
        <v>27</v>
      </c>
    </row>
    <row r="80" spans="2:26" x14ac:dyDescent="0.25">
      <c r="B80" s="8" t="s">
        <v>41</v>
      </c>
      <c r="C80" s="36" t="s">
        <v>106</v>
      </c>
      <c r="D80" s="36" t="s">
        <v>106</v>
      </c>
      <c r="E80" s="36" t="s">
        <v>106</v>
      </c>
      <c r="F80" s="40" t="s">
        <v>106</v>
      </c>
      <c r="H80" s="35" t="s">
        <v>106</v>
      </c>
      <c r="I80" s="36" t="s">
        <v>106</v>
      </c>
      <c r="J80" s="36" t="s">
        <v>106</v>
      </c>
      <c r="K80" s="36" t="s">
        <v>106</v>
      </c>
      <c r="L80" s="36" t="s">
        <v>106</v>
      </c>
      <c r="M80" s="36" t="s">
        <v>106</v>
      </c>
      <c r="N80" s="36" t="s">
        <v>106</v>
      </c>
      <c r="O80" s="36" t="s">
        <v>106</v>
      </c>
      <c r="P80" s="38" t="s">
        <v>106</v>
      </c>
      <c r="Q80" s="1"/>
      <c r="R80" s="35" t="s">
        <v>106</v>
      </c>
      <c r="S80" s="36" t="s">
        <v>106</v>
      </c>
      <c r="T80" s="36" t="s">
        <v>106</v>
      </c>
      <c r="U80" s="36" t="s">
        <v>106</v>
      </c>
      <c r="V80" s="38" t="s">
        <v>106</v>
      </c>
      <c r="W80" s="1"/>
      <c r="X80" s="35" t="s">
        <v>106</v>
      </c>
      <c r="Y80" s="36" t="s">
        <v>106</v>
      </c>
      <c r="Z80" s="38" t="s">
        <v>106</v>
      </c>
    </row>
    <row r="81" spans="2:26" x14ac:dyDescent="0.25">
      <c r="B81" s="39" t="s">
        <v>106</v>
      </c>
      <c r="C81" s="2" t="s">
        <v>49</v>
      </c>
      <c r="D81" s="2"/>
      <c r="E81" s="2"/>
      <c r="F81" s="20"/>
      <c r="H81" s="23"/>
      <c r="I81" s="2"/>
      <c r="J81" s="2"/>
      <c r="K81" s="1">
        <f t="shared" ref="K81:K88" si="20">SUM(I81:J81)</f>
        <v>0</v>
      </c>
      <c r="L81" s="36" t="s">
        <v>106</v>
      </c>
      <c r="M81" s="36" t="s">
        <v>106</v>
      </c>
      <c r="N81" s="1">
        <f>SUM(K81:M81)</f>
        <v>0</v>
      </c>
      <c r="O81" s="2"/>
      <c r="P81" s="3">
        <f>SUM(N81:O81)</f>
        <v>0</v>
      </c>
      <c r="Q81" s="1"/>
      <c r="R81" s="4">
        <f t="shared" si="14"/>
        <v>0</v>
      </c>
      <c r="S81" s="2"/>
      <c r="T81" s="1">
        <f t="shared" si="15"/>
        <v>0</v>
      </c>
      <c r="U81" s="2"/>
      <c r="V81" s="3">
        <f t="shared" si="16"/>
        <v>0</v>
      </c>
      <c r="W81" s="1"/>
      <c r="X81" s="23"/>
      <c r="Y81" s="1"/>
      <c r="Z81" s="3">
        <f>SUM(V81:Y81)</f>
        <v>0</v>
      </c>
    </row>
    <row r="82" spans="2:26" x14ac:dyDescent="0.25">
      <c r="B82" s="39" t="s">
        <v>106</v>
      </c>
      <c r="C82" s="2" t="s">
        <v>50</v>
      </c>
      <c r="D82" s="2"/>
      <c r="E82" s="2"/>
      <c r="F82" s="20"/>
      <c r="H82" s="23"/>
      <c r="I82" s="2"/>
      <c r="J82" s="2"/>
      <c r="K82" s="1">
        <f t="shared" si="20"/>
        <v>0</v>
      </c>
      <c r="L82" s="36" t="s">
        <v>106</v>
      </c>
      <c r="M82" s="36" t="s">
        <v>106</v>
      </c>
      <c r="N82" s="1">
        <f t="shared" ref="N82" si="21">SUM(K82:M82)</f>
        <v>0</v>
      </c>
      <c r="O82" s="2"/>
      <c r="P82" s="3">
        <f t="shared" ref="P82" si="22">SUM(N82:O82)</f>
        <v>0</v>
      </c>
      <c r="Q82" s="1"/>
      <c r="R82" s="4">
        <f t="shared" ref="R82" si="23">+K82</f>
        <v>0</v>
      </c>
      <c r="S82" s="2"/>
      <c r="T82" s="1">
        <f t="shared" ref="T82" si="24">SUM(R82:S82)</f>
        <v>0</v>
      </c>
      <c r="U82" s="2"/>
      <c r="V82" s="3">
        <f t="shared" ref="V82" si="25">+T82-U82</f>
        <v>0</v>
      </c>
      <c r="W82" s="1"/>
      <c r="X82" s="23"/>
      <c r="Y82" s="1"/>
      <c r="Z82" s="3">
        <f t="shared" ref="Z82:Z90" si="26">SUM(V82:Y82)</f>
        <v>0</v>
      </c>
    </row>
    <row r="83" spans="2:26" x14ac:dyDescent="0.25">
      <c r="B83" s="39" t="s">
        <v>106</v>
      </c>
      <c r="C83" s="2" t="s">
        <v>51</v>
      </c>
      <c r="D83" s="2"/>
      <c r="E83" s="2"/>
      <c r="F83" s="20"/>
      <c r="H83" s="23"/>
      <c r="I83" s="2"/>
      <c r="J83" s="2"/>
      <c r="K83" s="1">
        <f t="shared" si="20"/>
        <v>0</v>
      </c>
      <c r="L83" s="36" t="s">
        <v>106</v>
      </c>
      <c r="M83" s="36" t="s">
        <v>106</v>
      </c>
      <c r="N83" s="1">
        <f t="shared" si="12"/>
        <v>0</v>
      </c>
      <c r="O83" s="2"/>
      <c r="P83" s="3">
        <f t="shared" si="13"/>
        <v>0</v>
      </c>
      <c r="Q83" s="1"/>
      <c r="R83" s="4">
        <f t="shared" si="14"/>
        <v>0</v>
      </c>
      <c r="S83" s="2"/>
      <c r="T83" s="1">
        <f t="shared" si="15"/>
        <v>0</v>
      </c>
      <c r="U83" s="2"/>
      <c r="V83" s="3">
        <f t="shared" si="16"/>
        <v>0</v>
      </c>
      <c r="W83" s="1"/>
      <c r="X83" s="23"/>
      <c r="Y83" s="1"/>
      <c r="Z83" s="3">
        <f t="shared" si="26"/>
        <v>0</v>
      </c>
    </row>
    <row r="84" spans="2:26" x14ac:dyDescent="0.25">
      <c r="B84" s="39" t="s">
        <v>106</v>
      </c>
      <c r="C84" s="2" t="s">
        <v>55</v>
      </c>
      <c r="D84" s="2"/>
      <c r="E84" s="2"/>
      <c r="F84" s="20"/>
      <c r="H84" s="23"/>
      <c r="I84" s="2"/>
      <c r="J84" s="2"/>
      <c r="K84" s="1">
        <f t="shared" si="20"/>
        <v>0</v>
      </c>
      <c r="L84" s="36" t="s">
        <v>106</v>
      </c>
      <c r="M84" s="36" t="s">
        <v>106</v>
      </c>
      <c r="N84" s="1">
        <f t="shared" si="12"/>
        <v>0</v>
      </c>
      <c r="O84" s="2"/>
      <c r="P84" s="3">
        <f t="shared" si="13"/>
        <v>0</v>
      </c>
      <c r="Q84" s="1"/>
      <c r="R84" s="4">
        <f t="shared" si="14"/>
        <v>0</v>
      </c>
      <c r="S84" s="2"/>
      <c r="T84" s="1">
        <f t="shared" si="15"/>
        <v>0</v>
      </c>
      <c r="U84" s="2"/>
      <c r="V84" s="3">
        <f t="shared" si="16"/>
        <v>0</v>
      </c>
      <c r="W84" s="1"/>
      <c r="X84" s="23"/>
      <c r="Y84" s="1"/>
      <c r="Z84" s="3">
        <f t="shared" si="26"/>
        <v>0</v>
      </c>
    </row>
    <row r="85" spans="2:26" x14ac:dyDescent="0.25">
      <c r="B85" s="39" t="s">
        <v>106</v>
      </c>
      <c r="C85" s="2" t="s">
        <v>55</v>
      </c>
      <c r="D85" s="2"/>
      <c r="E85" s="2"/>
      <c r="F85" s="20"/>
      <c r="H85" s="23"/>
      <c r="I85" s="2"/>
      <c r="J85" s="2"/>
      <c r="K85" s="1">
        <f t="shared" si="20"/>
        <v>0</v>
      </c>
      <c r="L85" s="36" t="s">
        <v>106</v>
      </c>
      <c r="M85" s="36" t="s">
        <v>106</v>
      </c>
      <c r="N85" s="1">
        <f t="shared" si="12"/>
        <v>0</v>
      </c>
      <c r="O85" s="2"/>
      <c r="P85" s="3">
        <f t="shared" si="13"/>
        <v>0</v>
      </c>
      <c r="Q85" s="1"/>
      <c r="R85" s="4">
        <f t="shared" si="14"/>
        <v>0</v>
      </c>
      <c r="S85" s="2"/>
      <c r="T85" s="1">
        <f t="shared" si="15"/>
        <v>0</v>
      </c>
      <c r="U85" s="2"/>
      <c r="V85" s="3">
        <f t="shared" si="16"/>
        <v>0</v>
      </c>
      <c r="W85" s="1"/>
      <c r="X85" s="23"/>
      <c r="Y85" s="1"/>
      <c r="Z85" s="3">
        <f t="shared" si="26"/>
        <v>0</v>
      </c>
    </row>
    <row r="86" spans="2:26" x14ac:dyDescent="0.25">
      <c r="B86" s="39" t="s">
        <v>106</v>
      </c>
      <c r="C86" s="2" t="s">
        <v>52</v>
      </c>
      <c r="D86" s="2"/>
      <c r="E86" s="2"/>
      <c r="F86" s="20"/>
      <c r="H86" s="23"/>
      <c r="I86" s="2"/>
      <c r="J86" s="2"/>
      <c r="K86" s="1">
        <f t="shared" si="20"/>
        <v>0</v>
      </c>
      <c r="L86" s="36" t="s">
        <v>106</v>
      </c>
      <c r="M86" s="36" t="s">
        <v>106</v>
      </c>
      <c r="N86" s="1">
        <f t="shared" si="12"/>
        <v>0</v>
      </c>
      <c r="O86" s="2"/>
      <c r="P86" s="3">
        <f t="shared" si="13"/>
        <v>0</v>
      </c>
      <c r="Q86" s="1"/>
      <c r="R86" s="4">
        <f t="shared" si="14"/>
        <v>0</v>
      </c>
      <c r="S86" s="2"/>
      <c r="T86" s="1">
        <f t="shared" si="15"/>
        <v>0</v>
      </c>
      <c r="U86" s="2"/>
      <c r="V86" s="3">
        <f t="shared" si="16"/>
        <v>0</v>
      </c>
      <c r="W86" s="1"/>
      <c r="X86" s="23"/>
      <c r="Y86" s="1"/>
      <c r="Z86" s="3">
        <f t="shared" si="26"/>
        <v>0</v>
      </c>
    </row>
    <row r="87" spans="2:26" x14ac:dyDescent="0.25">
      <c r="B87" s="39" t="s">
        <v>106</v>
      </c>
      <c r="C87" s="2" t="s">
        <v>53</v>
      </c>
      <c r="D87" s="2"/>
      <c r="E87" s="2"/>
      <c r="F87" s="20"/>
      <c r="H87" s="23"/>
      <c r="I87" s="2"/>
      <c r="J87" s="2"/>
      <c r="K87" s="1">
        <f t="shared" si="20"/>
        <v>0</v>
      </c>
      <c r="L87" s="36" t="s">
        <v>106</v>
      </c>
      <c r="M87" s="36" t="s">
        <v>106</v>
      </c>
      <c r="N87" s="1">
        <f t="shared" si="12"/>
        <v>0</v>
      </c>
      <c r="O87" s="2"/>
      <c r="P87" s="3">
        <f t="shared" si="13"/>
        <v>0</v>
      </c>
      <c r="Q87" s="1"/>
      <c r="R87" s="4">
        <f t="shared" si="14"/>
        <v>0</v>
      </c>
      <c r="S87" s="2"/>
      <c r="T87" s="1">
        <f t="shared" si="15"/>
        <v>0</v>
      </c>
      <c r="U87" s="2"/>
      <c r="V87" s="3">
        <f t="shared" si="16"/>
        <v>0</v>
      </c>
      <c r="W87" s="1"/>
      <c r="X87" s="23"/>
      <c r="Y87" s="1"/>
      <c r="Z87" s="3">
        <f t="shared" si="26"/>
        <v>0</v>
      </c>
    </row>
    <row r="88" spans="2:26" x14ac:dyDescent="0.25">
      <c r="B88" s="39" t="s">
        <v>106</v>
      </c>
      <c r="C88" s="2" t="s">
        <v>54</v>
      </c>
      <c r="D88" s="2"/>
      <c r="E88" s="2"/>
      <c r="F88" s="20"/>
      <c r="H88" s="23"/>
      <c r="I88" s="2"/>
      <c r="J88" s="2"/>
      <c r="K88" s="1">
        <f t="shared" si="20"/>
        <v>0</v>
      </c>
      <c r="L88" s="36" t="s">
        <v>106</v>
      </c>
      <c r="M88" s="36" t="s">
        <v>106</v>
      </c>
      <c r="N88" s="1">
        <f t="shared" si="12"/>
        <v>0</v>
      </c>
      <c r="O88" s="2"/>
      <c r="P88" s="3">
        <f t="shared" si="13"/>
        <v>0</v>
      </c>
      <c r="Q88" s="1"/>
      <c r="R88" s="4">
        <f t="shared" si="14"/>
        <v>0</v>
      </c>
      <c r="S88" s="2"/>
      <c r="T88" s="1">
        <f t="shared" si="15"/>
        <v>0</v>
      </c>
      <c r="U88" s="2"/>
      <c r="V88" s="3">
        <f t="shared" si="16"/>
        <v>0</v>
      </c>
      <c r="W88" s="1"/>
      <c r="X88" s="23"/>
      <c r="Y88" s="1"/>
      <c r="Z88" s="3">
        <f t="shared" si="26"/>
        <v>0</v>
      </c>
    </row>
    <row r="89" spans="2:26" x14ac:dyDescent="0.25">
      <c r="B89" s="4" t="s">
        <v>13</v>
      </c>
      <c r="C89" s="36" t="s">
        <v>106</v>
      </c>
      <c r="D89" s="36" t="s">
        <v>106</v>
      </c>
      <c r="E89" s="36" t="s">
        <v>106</v>
      </c>
      <c r="F89" s="40" t="s">
        <v>106</v>
      </c>
      <c r="G89" s="1"/>
      <c r="H89" s="39" t="s">
        <v>106</v>
      </c>
      <c r="I89" s="36" t="s">
        <v>106</v>
      </c>
      <c r="J89" s="36" t="s">
        <v>106</v>
      </c>
      <c r="K89" s="36" t="s">
        <v>106</v>
      </c>
      <c r="L89" s="36" t="s">
        <v>106</v>
      </c>
      <c r="M89" s="36" t="s">
        <v>106</v>
      </c>
      <c r="N89" s="36" t="s">
        <v>106</v>
      </c>
      <c r="O89" s="36" t="s">
        <v>106</v>
      </c>
      <c r="P89" s="40" t="s">
        <v>106</v>
      </c>
      <c r="Q89" s="1"/>
      <c r="R89" s="39" t="s">
        <v>106</v>
      </c>
      <c r="S89" s="36" t="s">
        <v>106</v>
      </c>
      <c r="T89" s="36" t="s">
        <v>106</v>
      </c>
      <c r="U89" s="36" t="s">
        <v>106</v>
      </c>
      <c r="V89" s="40" t="s">
        <v>106</v>
      </c>
      <c r="W89" s="1"/>
      <c r="X89" s="39" t="s">
        <v>106</v>
      </c>
      <c r="Y89" s="36" t="s">
        <v>106</v>
      </c>
      <c r="Z89" s="40" t="s">
        <v>106</v>
      </c>
    </row>
    <row r="90" spans="2:26" x14ac:dyDescent="0.25">
      <c r="B90" s="39" t="s">
        <v>106</v>
      </c>
      <c r="C90" s="1" t="s">
        <v>59</v>
      </c>
      <c r="D90" s="36" t="s">
        <v>106</v>
      </c>
      <c r="E90" s="36" t="s">
        <v>106</v>
      </c>
      <c r="F90" s="40" t="s">
        <v>106</v>
      </c>
      <c r="G90" s="1"/>
      <c r="H90" s="46" t="s">
        <v>106</v>
      </c>
      <c r="I90" s="36" t="s">
        <v>106</v>
      </c>
      <c r="J90" s="36" t="s">
        <v>106</v>
      </c>
      <c r="K90" s="36" t="s">
        <v>106</v>
      </c>
      <c r="L90" s="36" t="s">
        <v>106</v>
      </c>
      <c r="M90" s="36" t="s">
        <v>106</v>
      </c>
      <c r="N90" s="36" t="s">
        <v>106</v>
      </c>
      <c r="O90" s="36" t="s">
        <v>106</v>
      </c>
      <c r="P90" s="45" t="s">
        <v>106</v>
      </c>
      <c r="Q90" s="1"/>
      <c r="R90" s="39" t="s">
        <v>106</v>
      </c>
      <c r="S90" s="36" t="s">
        <v>106</v>
      </c>
      <c r="T90" s="36" t="s">
        <v>106</v>
      </c>
      <c r="U90" s="36" t="s">
        <v>106</v>
      </c>
      <c r="V90" s="40" t="s">
        <v>106</v>
      </c>
      <c r="W90" s="1"/>
      <c r="X90" s="23"/>
      <c r="Y90" s="36" t="s">
        <v>106</v>
      </c>
      <c r="Z90" s="3">
        <f t="shared" si="26"/>
        <v>0</v>
      </c>
    </row>
    <row r="91" spans="2:26" x14ac:dyDescent="0.25">
      <c r="B91" s="13" t="s">
        <v>42</v>
      </c>
      <c r="C91" s="41" t="s">
        <v>106</v>
      </c>
      <c r="D91" s="41" t="s">
        <v>106</v>
      </c>
      <c r="E91" s="41" t="s">
        <v>106</v>
      </c>
      <c r="F91" s="43" t="s">
        <v>106</v>
      </c>
      <c r="G91" s="1"/>
      <c r="H91" s="13">
        <f>SUM(H81:H90)</f>
        <v>0</v>
      </c>
      <c r="I91" s="14">
        <f t="shared" ref="I91:P91" si="27">SUM(I80:I90)</f>
        <v>0</v>
      </c>
      <c r="J91" s="14">
        <f t="shared" si="27"/>
        <v>0</v>
      </c>
      <c r="K91" s="14">
        <f t="shared" si="27"/>
        <v>0</v>
      </c>
      <c r="L91" s="14">
        <f t="shared" si="27"/>
        <v>0</v>
      </c>
      <c r="M91" s="14">
        <f t="shared" si="27"/>
        <v>0</v>
      </c>
      <c r="N91" s="14">
        <f t="shared" si="27"/>
        <v>0</v>
      </c>
      <c r="O91" s="14">
        <f t="shared" si="27"/>
        <v>0</v>
      </c>
      <c r="P91" s="15">
        <f t="shared" si="27"/>
        <v>0</v>
      </c>
      <c r="Q91" s="16"/>
      <c r="R91" s="13">
        <f>SUM(R80:R90)</f>
        <v>0</v>
      </c>
      <c r="S91" s="14">
        <f>SUM(S80:S90)</f>
        <v>0</v>
      </c>
      <c r="T91" s="14">
        <f>SUM(T80:T90)</f>
        <v>0</v>
      </c>
      <c r="U91" s="14">
        <f>SUM(U80:U90)</f>
        <v>0</v>
      </c>
      <c r="V91" s="15">
        <f>SUM(V80:V90)</f>
        <v>0</v>
      </c>
      <c r="W91" s="1"/>
      <c r="X91" s="13">
        <f>SUM(X80:X90)</f>
        <v>0</v>
      </c>
      <c r="Y91" s="14"/>
      <c r="Z91" s="15">
        <f>SUM(Z80:Z90)</f>
        <v>0</v>
      </c>
    </row>
    <row r="92" spans="2:26" x14ac:dyDescent="0.25">
      <c r="G92" s="1"/>
      <c r="H92" s="1"/>
    </row>
    <row r="93" spans="2:26" x14ac:dyDescent="0.25">
      <c r="B93" s="8" t="s">
        <v>44</v>
      </c>
      <c r="C93" s="41" t="s">
        <v>106</v>
      </c>
      <c r="D93" s="41" t="s">
        <v>106</v>
      </c>
      <c r="E93" s="41" t="s">
        <v>106</v>
      </c>
      <c r="F93" s="43" t="s">
        <v>106</v>
      </c>
      <c r="G93" s="1"/>
      <c r="H93" s="13">
        <f>H91+H77</f>
        <v>61500</v>
      </c>
      <c r="I93" s="14">
        <f t="shared" ref="I93:P93" si="28">+I77+I91</f>
        <v>3500</v>
      </c>
      <c r="J93" s="14">
        <f t="shared" si="28"/>
        <v>0</v>
      </c>
      <c r="K93" s="14">
        <f t="shared" si="28"/>
        <v>3500</v>
      </c>
      <c r="L93" s="14">
        <f t="shared" si="28"/>
        <v>500</v>
      </c>
      <c r="M93" s="14">
        <f t="shared" si="28"/>
        <v>0</v>
      </c>
      <c r="N93" s="14">
        <f t="shared" si="28"/>
        <v>4000</v>
      </c>
      <c r="O93" s="14">
        <f t="shared" si="28"/>
        <v>0</v>
      </c>
      <c r="P93" s="15">
        <f t="shared" si="28"/>
        <v>4000</v>
      </c>
      <c r="Q93" s="16"/>
      <c r="R93" s="13">
        <f>+R77+R91</f>
        <v>3500</v>
      </c>
      <c r="S93" s="14">
        <f>+S77+S91</f>
        <v>0</v>
      </c>
      <c r="T93" s="14">
        <f>+T77+T91</f>
        <v>3500</v>
      </c>
      <c r="U93" s="14">
        <f>+U77+U91</f>
        <v>1700</v>
      </c>
      <c r="V93" s="15">
        <f>+V77+V91</f>
        <v>1800</v>
      </c>
      <c r="W93" s="1"/>
      <c r="X93" s="13">
        <f>+X77+X91</f>
        <v>0</v>
      </c>
      <c r="Y93" s="14">
        <f>+Y77+Y91</f>
        <v>500</v>
      </c>
      <c r="Z93" s="15">
        <f>+Z77+Z91</f>
        <v>2300</v>
      </c>
    </row>
    <row r="94" spans="2:26" x14ac:dyDescent="0.25">
      <c r="G94" s="1"/>
      <c r="H94" s="1"/>
    </row>
    <row r="95" spans="2:26" x14ac:dyDescent="0.25">
      <c r="B95" s="1"/>
      <c r="C95" s="1"/>
      <c r="D95" s="1"/>
      <c r="E95" s="1"/>
      <c r="F95" s="1"/>
      <c r="G95" s="1"/>
      <c r="H95" s="13" t="s">
        <v>32</v>
      </c>
      <c r="I95" s="47" t="s">
        <v>106</v>
      </c>
      <c r="J95" s="47" t="s">
        <v>106</v>
      </c>
      <c r="K95" s="47" t="s">
        <v>106</v>
      </c>
      <c r="L95" s="47" t="s">
        <v>106</v>
      </c>
      <c r="M95" s="47" t="s">
        <v>106</v>
      </c>
      <c r="N95" s="15">
        <f>+F13-N93</f>
        <v>-1000</v>
      </c>
      <c r="O95" s="16"/>
      <c r="P95" s="16"/>
      <c r="Q95" s="16"/>
      <c r="R95" s="8" t="s">
        <v>24</v>
      </c>
      <c r="S95" s="48" t="s">
        <v>106</v>
      </c>
      <c r="T95" s="48" t="s">
        <v>106</v>
      </c>
      <c r="U95" s="48" t="s">
        <v>106</v>
      </c>
      <c r="V95" s="48" t="s">
        <v>106</v>
      </c>
      <c r="W95" s="14"/>
      <c r="X95" s="48" t="s">
        <v>106</v>
      </c>
      <c r="Y95" s="48" t="s">
        <v>106</v>
      </c>
      <c r="Z95" s="32">
        <f>+Z77-Z76+Z91-Z90</f>
        <v>2000</v>
      </c>
    </row>
    <row r="96" spans="2:26" hidden="1" x14ac:dyDescent="0.25">
      <c r="G96" s="1"/>
      <c r="H96" s="1"/>
    </row>
    <row r="97" spans="2:27" ht="27" customHeight="1" x14ac:dyDescent="0.25">
      <c r="B97" s="31" t="s">
        <v>26</v>
      </c>
      <c r="C97" s="17"/>
      <c r="G97" s="1"/>
      <c r="H97" s="31" t="s">
        <v>33</v>
      </c>
      <c r="I97" s="17"/>
      <c r="Q97" s="1"/>
      <c r="R97" s="31" t="s">
        <v>5</v>
      </c>
      <c r="W97" s="1"/>
      <c r="X97" s="31" t="s">
        <v>27</v>
      </c>
      <c r="Y97" s="17"/>
    </row>
    <row r="98" spans="2:27" x14ac:dyDescent="0.25">
      <c r="B98" s="44" t="s">
        <v>108</v>
      </c>
      <c r="C98" s="1" t="s">
        <v>94</v>
      </c>
      <c r="D98" s="1" t="s">
        <v>95</v>
      </c>
      <c r="E98" s="36" t="s">
        <v>110</v>
      </c>
      <c r="F98" s="40" t="s">
        <v>111</v>
      </c>
      <c r="G98" s="1"/>
      <c r="H98" s="4" t="s">
        <v>96</v>
      </c>
      <c r="I98" s="1" t="s">
        <v>97</v>
      </c>
      <c r="J98" s="1" t="s">
        <v>98</v>
      </c>
      <c r="K98" s="1" t="s">
        <v>99</v>
      </c>
      <c r="L98" s="1" t="s">
        <v>61</v>
      </c>
      <c r="M98" s="1" t="s">
        <v>62</v>
      </c>
      <c r="N98" s="1" t="s">
        <v>100</v>
      </c>
      <c r="O98" s="1" t="s">
        <v>101</v>
      </c>
      <c r="P98" s="3" t="s">
        <v>102</v>
      </c>
      <c r="Q98" s="1"/>
      <c r="R98" s="10" t="s">
        <v>103</v>
      </c>
      <c r="S98" s="11" t="s">
        <v>16</v>
      </c>
      <c r="T98" s="11" t="s">
        <v>104</v>
      </c>
      <c r="U98" s="11" t="s">
        <v>43</v>
      </c>
      <c r="V98" s="12" t="s">
        <v>0</v>
      </c>
      <c r="W98" s="1"/>
      <c r="X98" s="10" t="s">
        <v>105</v>
      </c>
      <c r="Y98" s="11" t="s">
        <v>46</v>
      </c>
      <c r="Z98" s="12" t="s">
        <v>27</v>
      </c>
    </row>
    <row r="99" spans="2:27" x14ac:dyDescent="0.25">
      <c r="B99" s="1" t="s">
        <v>11</v>
      </c>
      <c r="C99" s="36" t="s">
        <v>106</v>
      </c>
      <c r="D99" s="36" t="s">
        <v>106</v>
      </c>
      <c r="E99" s="36" t="s">
        <v>106</v>
      </c>
      <c r="F99" s="36" t="s">
        <v>106</v>
      </c>
      <c r="G99" s="1"/>
      <c r="H99" s="39" t="s">
        <v>106</v>
      </c>
      <c r="I99" s="36" t="s">
        <v>106</v>
      </c>
      <c r="J99" s="36" t="s">
        <v>106</v>
      </c>
      <c r="K99" s="36" t="s">
        <v>106</v>
      </c>
      <c r="L99" s="36" t="s">
        <v>106</v>
      </c>
      <c r="M99" s="36" t="s">
        <v>106</v>
      </c>
      <c r="N99" s="36" t="s">
        <v>106</v>
      </c>
      <c r="O99" s="36" t="s">
        <v>106</v>
      </c>
      <c r="P99" s="40" t="s">
        <v>106</v>
      </c>
      <c r="Q99" s="1"/>
      <c r="R99" s="39" t="s">
        <v>106</v>
      </c>
      <c r="S99" s="36" t="s">
        <v>106</v>
      </c>
      <c r="T99" s="36" t="s">
        <v>106</v>
      </c>
      <c r="U99" s="36" t="s">
        <v>106</v>
      </c>
      <c r="V99" s="40" t="s">
        <v>106</v>
      </c>
      <c r="W99" s="1"/>
      <c r="X99" s="39" t="s">
        <v>106</v>
      </c>
      <c r="Y99" s="36" t="s">
        <v>106</v>
      </c>
      <c r="Z99" s="40" t="s">
        <v>106</v>
      </c>
    </row>
    <row r="100" spans="2:27" x14ac:dyDescent="0.25">
      <c r="B100" s="39" t="s">
        <v>106</v>
      </c>
      <c r="C100" s="2" t="s">
        <v>90</v>
      </c>
      <c r="D100" s="2"/>
      <c r="E100" s="2"/>
      <c r="F100" s="2"/>
      <c r="G100" s="1"/>
      <c r="H100" s="23">
        <v>1000</v>
      </c>
      <c r="I100" s="2"/>
      <c r="J100" s="2">
        <v>1000</v>
      </c>
      <c r="K100" s="1">
        <f>SUM(I100:J100)</f>
        <v>1000</v>
      </c>
      <c r="L100" s="2"/>
      <c r="M100" s="2"/>
      <c r="N100" s="1">
        <f>SUM(K100:M100)</f>
        <v>1000</v>
      </c>
      <c r="O100" s="2"/>
      <c r="P100" s="3">
        <f>SUM(N100:O100)</f>
        <v>1000</v>
      </c>
      <c r="Q100" s="1"/>
      <c r="R100" s="4">
        <f>+K100</f>
        <v>1000</v>
      </c>
      <c r="S100" s="2"/>
      <c r="T100" s="1">
        <f t="shared" ref="T100:T103" si="29">SUM(R100:S100)</f>
        <v>1000</v>
      </c>
      <c r="U100" s="2">
        <v>800</v>
      </c>
      <c r="V100" s="3">
        <f t="shared" ref="V100:V103" si="30">+T100-U100</f>
        <v>200</v>
      </c>
      <c r="W100" s="1"/>
      <c r="X100" s="23"/>
      <c r="Y100" s="1">
        <f t="shared" ref="Y100:Y103" si="31">+L100+M100</f>
        <v>0</v>
      </c>
      <c r="Z100" s="3">
        <f t="shared" ref="Z100:Z105" si="32">SUM(V100:Y100)</f>
        <v>200</v>
      </c>
    </row>
    <row r="101" spans="2:27" x14ac:dyDescent="0.25">
      <c r="B101" s="39" t="s">
        <v>106</v>
      </c>
      <c r="C101" s="2" t="s">
        <v>91</v>
      </c>
      <c r="D101" s="2"/>
      <c r="E101" s="2"/>
      <c r="F101" s="2"/>
      <c r="G101" s="1"/>
      <c r="H101" s="23">
        <v>1000</v>
      </c>
      <c r="I101" s="2"/>
      <c r="J101" s="2">
        <v>500</v>
      </c>
      <c r="K101" s="1">
        <f>SUM(I101:J101)</f>
        <v>500</v>
      </c>
      <c r="L101" s="2">
        <v>500</v>
      </c>
      <c r="M101" s="2"/>
      <c r="N101" s="1">
        <f t="shared" ref="N101:N103" si="33">SUM(K101:M101)</f>
        <v>1000</v>
      </c>
      <c r="O101" s="2"/>
      <c r="P101" s="3">
        <f t="shared" ref="P101:P103" si="34">SUM(N101:O101)</f>
        <v>1000</v>
      </c>
      <c r="Q101" s="1"/>
      <c r="R101" s="4">
        <f t="shared" ref="R101:R103" si="35">+K101</f>
        <v>500</v>
      </c>
      <c r="S101" s="2"/>
      <c r="T101" s="1">
        <f t="shared" si="29"/>
        <v>500</v>
      </c>
      <c r="U101" s="2">
        <v>0</v>
      </c>
      <c r="V101" s="3">
        <f t="shared" si="30"/>
        <v>500</v>
      </c>
      <c r="W101" s="1"/>
      <c r="X101" s="23"/>
      <c r="Y101" s="1">
        <f t="shared" si="31"/>
        <v>500</v>
      </c>
      <c r="Z101" s="3">
        <f t="shared" si="32"/>
        <v>1000</v>
      </c>
    </row>
    <row r="102" spans="2:27" x14ac:dyDescent="0.25">
      <c r="B102" s="39" t="s">
        <v>106</v>
      </c>
      <c r="C102" s="2" t="s">
        <v>92</v>
      </c>
      <c r="D102" s="2"/>
      <c r="E102" s="2"/>
      <c r="F102" s="2"/>
      <c r="G102" s="1"/>
      <c r="H102" s="23"/>
      <c r="I102" s="2"/>
      <c r="J102" s="2"/>
      <c r="K102" s="1">
        <f>SUM(I102:J102)</f>
        <v>0</v>
      </c>
      <c r="L102" s="2"/>
      <c r="M102" s="2"/>
      <c r="N102" s="1">
        <f t="shared" si="33"/>
        <v>0</v>
      </c>
      <c r="O102" s="2"/>
      <c r="P102" s="3">
        <f t="shared" si="34"/>
        <v>0</v>
      </c>
      <c r="Q102" s="1"/>
      <c r="R102" s="4">
        <f t="shared" si="35"/>
        <v>0</v>
      </c>
      <c r="S102" s="2"/>
      <c r="T102" s="1">
        <f t="shared" si="29"/>
        <v>0</v>
      </c>
      <c r="U102" s="2"/>
      <c r="V102" s="3">
        <f t="shared" si="30"/>
        <v>0</v>
      </c>
      <c r="W102" s="1"/>
      <c r="X102" s="23"/>
      <c r="Y102" s="1">
        <f t="shared" si="31"/>
        <v>0</v>
      </c>
      <c r="Z102" s="3">
        <f t="shared" si="32"/>
        <v>0</v>
      </c>
    </row>
    <row r="103" spans="2:27" x14ac:dyDescent="0.25">
      <c r="B103" s="39" t="s">
        <v>106</v>
      </c>
      <c r="C103" s="2" t="s">
        <v>93</v>
      </c>
      <c r="D103" s="2"/>
      <c r="E103" s="2"/>
      <c r="F103" s="2"/>
      <c r="G103" s="1"/>
      <c r="H103" s="23">
        <v>500</v>
      </c>
      <c r="I103" s="2"/>
      <c r="J103" s="2">
        <v>100</v>
      </c>
      <c r="K103" s="1">
        <f>SUM(I103:J103)</f>
        <v>100</v>
      </c>
      <c r="L103" s="2"/>
      <c r="M103" s="2"/>
      <c r="N103" s="1">
        <f t="shared" si="33"/>
        <v>100</v>
      </c>
      <c r="O103" s="2"/>
      <c r="P103" s="3">
        <f t="shared" si="34"/>
        <v>100</v>
      </c>
      <c r="Q103" s="1"/>
      <c r="R103" s="4">
        <f t="shared" si="35"/>
        <v>100</v>
      </c>
      <c r="S103" s="2"/>
      <c r="T103" s="1">
        <f t="shared" si="29"/>
        <v>100</v>
      </c>
      <c r="U103" s="2"/>
      <c r="V103" s="3">
        <f t="shared" si="30"/>
        <v>100</v>
      </c>
      <c r="W103" s="1"/>
      <c r="X103" s="23"/>
      <c r="Y103" s="1">
        <f t="shared" si="31"/>
        <v>0</v>
      </c>
      <c r="Z103" s="3">
        <f t="shared" si="32"/>
        <v>100</v>
      </c>
    </row>
    <row r="104" spans="2:27" x14ac:dyDescent="0.25">
      <c r="B104" s="1" t="s">
        <v>13</v>
      </c>
      <c r="C104" s="36" t="s">
        <v>106</v>
      </c>
      <c r="D104" s="36" t="s">
        <v>106</v>
      </c>
      <c r="E104" s="36" t="s">
        <v>106</v>
      </c>
      <c r="F104" s="36" t="s">
        <v>106</v>
      </c>
      <c r="G104" s="1"/>
      <c r="H104" s="39" t="s">
        <v>106</v>
      </c>
      <c r="I104" s="36" t="s">
        <v>106</v>
      </c>
      <c r="J104" s="36" t="s">
        <v>106</v>
      </c>
      <c r="K104" s="36" t="s">
        <v>106</v>
      </c>
      <c r="L104" s="36" t="s">
        <v>106</v>
      </c>
      <c r="M104" s="36" t="s">
        <v>106</v>
      </c>
      <c r="N104" s="36" t="s">
        <v>106</v>
      </c>
      <c r="O104" s="36" t="s">
        <v>106</v>
      </c>
      <c r="P104" s="40" t="s">
        <v>106</v>
      </c>
      <c r="Q104" s="1"/>
      <c r="R104" s="39" t="s">
        <v>106</v>
      </c>
      <c r="S104" s="36" t="s">
        <v>106</v>
      </c>
      <c r="T104" s="36" t="s">
        <v>106</v>
      </c>
      <c r="U104" s="36" t="s">
        <v>106</v>
      </c>
      <c r="V104" s="40" t="s">
        <v>106</v>
      </c>
      <c r="W104" s="1"/>
      <c r="X104" s="39" t="s">
        <v>106</v>
      </c>
      <c r="Y104" s="36" t="s">
        <v>106</v>
      </c>
      <c r="Z104" s="40" t="s">
        <v>106</v>
      </c>
    </row>
    <row r="105" spans="2:27" x14ac:dyDescent="0.25">
      <c r="B105" s="39" t="s">
        <v>106</v>
      </c>
      <c r="C105" s="1" t="s">
        <v>60</v>
      </c>
      <c r="D105" s="36" t="s">
        <v>106</v>
      </c>
      <c r="E105" s="36" t="s">
        <v>106</v>
      </c>
      <c r="F105" s="36" t="s">
        <v>106</v>
      </c>
      <c r="G105" s="1"/>
      <c r="H105" s="39" t="s">
        <v>106</v>
      </c>
      <c r="I105" s="36" t="s">
        <v>106</v>
      </c>
      <c r="J105" s="36" t="s">
        <v>106</v>
      </c>
      <c r="K105" s="36" t="s">
        <v>106</v>
      </c>
      <c r="L105" s="36" t="s">
        <v>106</v>
      </c>
      <c r="M105" s="36" t="s">
        <v>106</v>
      </c>
      <c r="N105" s="36" t="s">
        <v>106</v>
      </c>
      <c r="O105" s="36" t="s">
        <v>106</v>
      </c>
      <c r="P105" s="40" t="s">
        <v>106</v>
      </c>
      <c r="Q105" s="1"/>
      <c r="R105" s="39" t="s">
        <v>106</v>
      </c>
      <c r="S105" s="36" t="s">
        <v>106</v>
      </c>
      <c r="T105" s="36" t="s">
        <v>106</v>
      </c>
      <c r="U105" s="36" t="s">
        <v>106</v>
      </c>
      <c r="V105" s="40" t="s">
        <v>106</v>
      </c>
      <c r="W105" s="1"/>
      <c r="X105" s="23"/>
      <c r="Y105" s="36" t="s">
        <v>106</v>
      </c>
      <c r="Z105" s="3">
        <f t="shared" si="32"/>
        <v>0</v>
      </c>
    </row>
    <row r="106" spans="2:27" x14ac:dyDescent="0.25">
      <c r="B106" s="13" t="s">
        <v>37</v>
      </c>
      <c r="C106" s="41" t="s">
        <v>106</v>
      </c>
      <c r="D106" s="41" t="s">
        <v>106</v>
      </c>
      <c r="E106" s="41" t="s">
        <v>106</v>
      </c>
      <c r="F106" s="43" t="s">
        <v>106</v>
      </c>
      <c r="G106" s="1"/>
      <c r="H106" s="13">
        <f>SUM(H100:H104)</f>
        <v>2500</v>
      </c>
      <c r="I106" s="14">
        <f t="shared" ref="I106:P106" si="36">SUM(I100:I105)</f>
        <v>0</v>
      </c>
      <c r="J106" s="14">
        <f t="shared" si="36"/>
        <v>1600</v>
      </c>
      <c r="K106" s="14">
        <f t="shared" si="36"/>
        <v>1600</v>
      </c>
      <c r="L106" s="14">
        <f t="shared" si="36"/>
        <v>500</v>
      </c>
      <c r="M106" s="14">
        <f t="shared" si="36"/>
        <v>0</v>
      </c>
      <c r="N106" s="14">
        <f t="shared" si="36"/>
        <v>2100</v>
      </c>
      <c r="O106" s="14">
        <f t="shared" si="36"/>
        <v>0</v>
      </c>
      <c r="P106" s="15">
        <f t="shared" si="36"/>
        <v>2100</v>
      </c>
      <c r="Q106" s="16"/>
      <c r="R106" s="13">
        <f>SUM(R100:R105)</f>
        <v>1600</v>
      </c>
      <c r="S106" s="14">
        <f>SUM(S100:S105)</f>
        <v>0</v>
      </c>
      <c r="T106" s="14">
        <f>SUM(T100:T105)</f>
        <v>1600</v>
      </c>
      <c r="U106" s="14">
        <f>SUM(U100:U105)</f>
        <v>800</v>
      </c>
      <c r="V106" s="15">
        <f>SUM(V100:V105)</f>
        <v>800</v>
      </c>
      <c r="W106" s="16"/>
      <c r="X106" s="13">
        <f>SUM(X100:X105)</f>
        <v>0</v>
      </c>
      <c r="Y106" s="14">
        <f>SUM(Y100:Y105)</f>
        <v>500</v>
      </c>
      <c r="Z106" s="15">
        <f>SUM(Z100:Z105)</f>
        <v>1300</v>
      </c>
    </row>
    <row r="107" spans="2:27" x14ac:dyDescent="0.25">
      <c r="G107" s="1"/>
      <c r="H107" s="1"/>
    </row>
    <row r="108" spans="2:27" x14ac:dyDescent="0.25">
      <c r="B108" s="1"/>
      <c r="C108" s="1"/>
      <c r="D108" s="1"/>
      <c r="E108" s="1"/>
      <c r="F108" s="1"/>
      <c r="G108" s="1"/>
      <c r="H108" s="13" t="s">
        <v>34</v>
      </c>
      <c r="I108" s="47" t="s">
        <v>106</v>
      </c>
      <c r="J108" s="47" t="s">
        <v>106</v>
      </c>
      <c r="K108" s="47" t="s">
        <v>106</v>
      </c>
      <c r="L108" s="47" t="s">
        <v>106</v>
      </c>
      <c r="M108" s="47" t="s">
        <v>106</v>
      </c>
      <c r="N108" s="15">
        <f>+F14-N106</f>
        <v>-100</v>
      </c>
      <c r="O108" s="16"/>
      <c r="P108" s="16"/>
      <c r="Q108" s="16"/>
      <c r="R108" s="13" t="s">
        <v>24</v>
      </c>
      <c r="S108" s="47" t="s">
        <v>106</v>
      </c>
      <c r="T108" s="47" t="s">
        <v>106</v>
      </c>
      <c r="U108" s="47" t="s">
        <v>106</v>
      </c>
      <c r="V108" s="47" t="s">
        <v>106</v>
      </c>
      <c r="W108" s="14"/>
      <c r="X108" s="47" t="s">
        <v>106</v>
      </c>
      <c r="Y108" s="47" t="s">
        <v>106</v>
      </c>
      <c r="Z108" s="15">
        <f>+Z106-Z105</f>
        <v>1300</v>
      </c>
    </row>
    <row r="110" spans="2:27" ht="20.25" customHeight="1" x14ac:dyDescent="0.25">
      <c r="B110" s="31" t="s">
        <v>18</v>
      </c>
      <c r="C110" s="1"/>
      <c r="D110" s="1"/>
      <c r="E110" s="1"/>
      <c r="F110" s="1"/>
      <c r="G110" s="1"/>
      <c r="H110" s="1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2:27" x14ac:dyDescent="0.25">
      <c r="B111" s="33" t="s">
        <v>2</v>
      </c>
      <c r="C111" s="50" t="s">
        <v>108</v>
      </c>
      <c r="D111" s="34" t="s">
        <v>110</v>
      </c>
      <c r="E111" s="34" t="s">
        <v>111</v>
      </c>
      <c r="F111" s="34" t="s">
        <v>112</v>
      </c>
      <c r="G111" s="1"/>
      <c r="H111" s="1" t="s">
        <v>96</v>
      </c>
      <c r="I111" s="1" t="s">
        <v>97</v>
      </c>
      <c r="J111" s="1" t="s">
        <v>98</v>
      </c>
      <c r="K111" s="1" t="s">
        <v>99</v>
      </c>
      <c r="L111" s="1" t="s">
        <v>3</v>
      </c>
      <c r="M111" s="1" t="s">
        <v>4</v>
      </c>
      <c r="N111" s="1" t="s">
        <v>100</v>
      </c>
      <c r="O111" s="1" t="s">
        <v>101</v>
      </c>
      <c r="P111" s="1" t="s">
        <v>102</v>
      </c>
      <c r="Q111" s="1"/>
      <c r="R111" s="1" t="s">
        <v>103</v>
      </c>
      <c r="S111" s="1" t="s">
        <v>16</v>
      </c>
      <c r="T111" s="11" t="s">
        <v>104</v>
      </c>
      <c r="U111" s="1" t="s">
        <v>43</v>
      </c>
      <c r="V111" s="11" t="s">
        <v>0</v>
      </c>
      <c r="W111" s="1"/>
      <c r="X111" s="1" t="s">
        <v>105</v>
      </c>
      <c r="Y111" s="1" t="s">
        <v>46</v>
      </c>
      <c r="Z111" s="11" t="s">
        <v>27</v>
      </c>
      <c r="AA111" s="16"/>
    </row>
    <row r="112" spans="2:27" x14ac:dyDescent="0.25">
      <c r="B112" s="1" t="s">
        <v>1</v>
      </c>
      <c r="C112" s="36" t="s">
        <v>106</v>
      </c>
      <c r="D112" s="36" t="s">
        <v>106</v>
      </c>
      <c r="E112" s="36" t="s">
        <v>106</v>
      </c>
      <c r="F112" s="36" t="s">
        <v>106</v>
      </c>
      <c r="G112" s="1"/>
      <c r="H112" s="6">
        <f>H60</f>
        <v>27000</v>
      </c>
      <c r="I112" s="6">
        <f>+I60</f>
        <v>25000</v>
      </c>
      <c r="J112" s="6">
        <f>+J60</f>
        <v>0</v>
      </c>
      <c r="K112" s="6">
        <f>SUM(I112:J112)</f>
        <v>25000</v>
      </c>
      <c r="L112" s="6">
        <f>+L60</f>
        <v>1000</v>
      </c>
      <c r="M112" s="6">
        <f>+M60</f>
        <v>1000</v>
      </c>
      <c r="N112" s="6">
        <f t="shared" ref="N112" si="37">SUM(K112:M112)</f>
        <v>27000</v>
      </c>
      <c r="O112" s="6">
        <f>+O60</f>
        <v>3000</v>
      </c>
      <c r="P112" s="6">
        <f>SUM(N112:O112)</f>
        <v>30000</v>
      </c>
      <c r="Q112" s="16"/>
      <c r="R112" s="6">
        <f>+R60</f>
        <v>25000</v>
      </c>
      <c r="S112" s="6">
        <f>+S60</f>
        <v>2900</v>
      </c>
      <c r="T112" s="1">
        <f>SUM(R112:S112)</f>
        <v>27900</v>
      </c>
      <c r="U112" s="6">
        <f>+U60</f>
        <v>25900</v>
      </c>
      <c r="V112" s="1">
        <f>+T112-U112</f>
        <v>2000</v>
      </c>
      <c r="W112" s="1"/>
      <c r="X112" s="6">
        <f>+X60</f>
        <v>0</v>
      </c>
      <c r="Y112" s="6">
        <f>+Y60</f>
        <v>2000</v>
      </c>
      <c r="Z112" s="1">
        <f>SUM(V112:Y112)</f>
        <v>4000</v>
      </c>
      <c r="AA112" s="16"/>
    </row>
    <row r="113" spans="1:27" x14ac:dyDescent="0.25">
      <c r="B113" s="1" t="s">
        <v>45</v>
      </c>
      <c r="C113" s="36" t="s">
        <v>106</v>
      </c>
      <c r="D113" s="36" t="s">
        <v>106</v>
      </c>
      <c r="E113" s="36" t="s">
        <v>106</v>
      </c>
      <c r="F113" s="36" t="s">
        <v>106</v>
      </c>
      <c r="G113" s="1"/>
      <c r="H113" s="1">
        <f>H93</f>
        <v>61500</v>
      </c>
      <c r="I113" s="1">
        <f>+I93</f>
        <v>3500</v>
      </c>
      <c r="J113" s="1">
        <f>+J93</f>
        <v>0</v>
      </c>
      <c r="K113" s="1">
        <f>SUM(I113:J113)</f>
        <v>3500</v>
      </c>
      <c r="L113" s="1">
        <f>+L93</f>
        <v>500</v>
      </c>
      <c r="M113" s="1">
        <f>+M93</f>
        <v>0</v>
      </c>
      <c r="N113" s="1">
        <f>SUM(K113:M113)</f>
        <v>4000</v>
      </c>
      <c r="O113" s="1">
        <f>+O93</f>
        <v>0</v>
      </c>
      <c r="P113" s="1">
        <f>SUM(N113:O113)</f>
        <v>4000</v>
      </c>
      <c r="Q113" s="16"/>
      <c r="R113" s="1">
        <f>+R93</f>
        <v>3500</v>
      </c>
      <c r="S113" s="1">
        <f>+S93</f>
        <v>0</v>
      </c>
      <c r="T113" s="1">
        <f>SUM(R113:S113)</f>
        <v>3500</v>
      </c>
      <c r="U113" s="1">
        <f>+U93</f>
        <v>1700</v>
      </c>
      <c r="V113" s="1">
        <f t="shared" ref="V113:V114" si="38">+T113-U113</f>
        <v>1800</v>
      </c>
      <c r="W113" s="1"/>
      <c r="X113" s="1">
        <f>+X93</f>
        <v>0</v>
      </c>
      <c r="Y113" s="1">
        <f>+Y93</f>
        <v>500</v>
      </c>
      <c r="Z113" s="1">
        <f>SUM(V113:Y113)</f>
        <v>2300</v>
      </c>
      <c r="AA113" s="16"/>
    </row>
    <row r="114" spans="1:27" x14ac:dyDescent="0.25">
      <c r="B114" s="1" t="s">
        <v>38</v>
      </c>
      <c r="C114" s="36" t="s">
        <v>106</v>
      </c>
      <c r="D114" s="36" t="s">
        <v>106</v>
      </c>
      <c r="E114" s="36" t="s">
        <v>106</v>
      </c>
      <c r="F114" s="36" t="s">
        <v>106</v>
      </c>
      <c r="G114" s="1"/>
      <c r="H114" s="1">
        <f>H106</f>
        <v>2500</v>
      </c>
      <c r="I114" s="1">
        <f>+I106</f>
        <v>0</v>
      </c>
      <c r="J114" s="1">
        <f>+J106</f>
        <v>1600</v>
      </c>
      <c r="K114" s="1">
        <f>SUM(I114:J114)</f>
        <v>1600</v>
      </c>
      <c r="L114" s="1">
        <f>+L106</f>
        <v>500</v>
      </c>
      <c r="M114" s="1">
        <f>+M106</f>
        <v>0</v>
      </c>
      <c r="N114" s="1">
        <f>SUM(K114:M114)</f>
        <v>2100</v>
      </c>
      <c r="O114" s="1">
        <f>+O106</f>
        <v>0</v>
      </c>
      <c r="P114" s="1">
        <f>SUM(N114:O114)</f>
        <v>2100</v>
      </c>
      <c r="Q114" s="16"/>
      <c r="R114" s="11">
        <f>+R106</f>
        <v>1600</v>
      </c>
      <c r="S114" s="11">
        <f>+S106</f>
        <v>0</v>
      </c>
      <c r="T114" s="1">
        <f>SUM(R114:S114)</f>
        <v>1600</v>
      </c>
      <c r="U114" s="11">
        <f>+U106</f>
        <v>800</v>
      </c>
      <c r="V114" s="1">
        <f t="shared" si="38"/>
        <v>800</v>
      </c>
      <c r="W114" s="1"/>
      <c r="X114" s="11">
        <f>+X106</f>
        <v>0</v>
      </c>
      <c r="Y114" s="11">
        <f>+Y106</f>
        <v>500</v>
      </c>
      <c r="Z114" s="1">
        <f>SUM(V114:Y114)</f>
        <v>1300</v>
      </c>
      <c r="AA114" s="16"/>
    </row>
    <row r="115" spans="1:27" x14ac:dyDescent="0.25">
      <c r="B115" s="18" t="s">
        <v>18</v>
      </c>
      <c r="C115" s="37" t="s">
        <v>106</v>
      </c>
      <c r="D115" s="37" t="s">
        <v>106</v>
      </c>
      <c r="E115" s="37" t="s">
        <v>106</v>
      </c>
      <c r="F115" s="37" t="s">
        <v>106</v>
      </c>
      <c r="G115" s="1"/>
      <c r="H115" s="6">
        <f>SUM(H112:H114)</f>
        <v>91000</v>
      </c>
      <c r="I115" s="6">
        <f>SUM(I112:I114)</f>
        <v>28500</v>
      </c>
      <c r="J115" s="6">
        <f t="shared" ref="J115:P115" si="39">SUM(J112:J114)</f>
        <v>1600</v>
      </c>
      <c r="K115" s="6">
        <f t="shared" si="39"/>
        <v>30100</v>
      </c>
      <c r="L115" s="6">
        <f t="shared" si="39"/>
        <v>2000</v>
      </c>
      <c r="M115" s="6">
        <f t="shared" si="39"/>
        <v>1000</v>
      </c>
      <c r="N115" s="6">
        <f t="shared" si="39"/>
        <v>33100</v>
      </c>
      <c r="O115" s="6">
        <f t="shared" si="39"/>
        <v>3000</v>
      </c>
      <c r="P115" s="6">
        <f t="shared" si="39"/>
        <v>36100</v>
      </c>
      <c r="Q115" s="1"/>
      <c r="R115" s="6">
        <f>SUM(R112:R114)</f>
        <v>30100</v>
      </c>
      <c r="S115" s="6">
        <f t="shared" ref="S115:V115" si="40">SUM(S112:S114)</f>
        <v>2900</v>
      </c>
      <c r="T115" s="6">
        <f>SUM(T112:T114)</f>
        <v>33000</v>
      </c>
      <c r="U115" s="6">
        <f>SUM(U112:U114)</f>
        <v>28400</v>
      </c>
      <c r="V115" s="6">
        <f t="shared" si="40"/>
        <v>4600</v>
      </c>
      <c r="W115" s="1"/>
      <c r="X115" s="6">
        <f t="shared" ref="X115" si="41">SUM(X112:X114)</f>
        <v>0</v>
      </c>
      <c r="Y115" s="6">
        <f>SUM(Y112:Y114)</f>
        <v>3000</v>
      </c>
      <c r="Z115" s="6">
        <f>SUM(Z112:Z114)</f>
        <v>7600</v>
      </c>
      <c r="AA115" s="1"/>
    </row>
    <row r="116" spans="1:27" x14ac:dyDescent="0.25">
      <c r="B116" s="1" t="s">
        <v>47</v>
      </c>
      <c r="C116" s="36" t="s">
        <v>106</v>
      </c>
      <c r="D116" s="36" t="s">
        <v>106</v>
      </c>
      <c r="E116" s="36" t="s">
        <v>106</v>
      </c>
      <c r="F116" s="36" t="s">
        <v>106</v>
      </c>
      <c r="H116" s="36" t="s">
        <v>106</v>
      </c>
      <c r="I116" s="36" t="s">
        <v>106</v>
      </c>
      <c r="J116" s="36" t="s">
        <v>106</v>
      </c>
      <c r="K116" s="36" t="s">
        <v>106</v>
      </c>
      <c r="L116" s="36" t="s">
        <v>106</v>
      </c>
      <c r="M116" s="36" t="s">
        <v>106</v>
      </c>
      <c r="N116" s="36" t="s">
        <v>106</v>
      </c>
      <c r="O116" s="36" t="s">
        <v>106</v>
      </c>
      <c r="P116" s="36" t="s">
        <v>106</v>
      </c>
      <c r="Q116" s="1"/>
      <c r="R116" s="36" t="s">
        <v>106</v>
      </c>
      <c r="S116" s="36" t="s">
        <v>106</v>
      </c>
      <c r="T116" s="36" t="s">
        <v>106</v>
      </c>
      <c r="U116" s="36" t="s">
        <v>106</v>
      </c>
      <c r="V116" s="36" t="s">
        <v>106</v>
      </c>
      <c r="W116" s="1"/>
      <c r="X116" s="36" t="s">
        <v>106</v>
      </c>
      <c r="Y116" s="36" t="s">
        <v>106</v>
      </c>
      <c r="Z116" s="1">
        <f>-Z57-Z76-Z90-Z105</f>
        <v>-500</v>
      </c>
    </row>
    <row r="117" spans="1:27" x14ac:dyDescent="0.25">
      <c r="B117" s="18" t="s">
        <v>48</v>
      </c>
      <c r="C117" s="37" t="s">
        <v>106</v>
      </c>
      <c r="D117" s="37" t="s">
        <v>106</v>
      </c>
      <c r="E117" s="37" t="s">
        <v>106</v>
      </c>
      <c r="F117" s="37" t="s">
        <v>106</v>
      </c>
      <c r="H117" s="37" t="s">
        <v>106</v>
      </c>
      <c r="I117" s="37" t="s">
        <v>106</v>
      </c>
      <c r="J117" s="37" t="s">
        <v>106</v>
      </c>
      <c r="K117" s="37" t="s">
        <v>106</v>
      </c>
      <c r="L117" s="37" t="s">
        <v>106</v>
      </c>
      <c r="M117" s="37" t="s">
        <v>106</v>
      </c>
      <c r="N117" s="37" t="s">
        <v>106</v>
      </c>
      <c r="O117" s="37" t="s">
        <v>106</v>
      </c>
      <c r="P117" s="37" t="s">
        <v>106</v>
      </c>
      <c r="Q117" s="1"/>
      <c r="R117" s="37" t="s">
        <v>106</v>
      </c>
      <c r="S117" s="37" t="s">
        <v>106</v>
      </c>
      <c r="T117" s="37" t="s">
        <v>106</v>
      </c>
      <c r="U117" s="37" t="s">
        <v>106</v>
      </c>
      <c r="V117" s="37" t="s">
        <v>106</v>
      </c>
      <c r="X117" s="37" t="s">
        <v>106</v>
      </c>
      <c r="Y117" s="37" t="s">
        <v>106</v>
      </c>
      <c r="Z117" s="6">
        <f>SUM(Z115:Z116)</f>
        <v>7100</v>
      </c>
    </row>
    <row r="118" spans="1:27" x14ac:dyDescent="0.25">
      <c r="A118" s="52" t="s">
        <v>109</v>
      </c>
    </row>
  </sheetData>
  <pageMargins left="0.7" right="0.7" top="0.75" bottom="0.75" header="0.3" footer="0.3"/>
  <pageSetup paperSize="8" scale="41" fitToHeight="0" orientation="landscape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18"/>
  <sheetViews>
    <sheetView zoomScaleNormal="100" zoomScaleSheetLayoutView="90" workbookViewId="0"/>
  </sheetViews>
  <sheetFormatPr defaultColWidth="0" defaultRowHeight="13.2" zeroHeight="1" x14ac:dyDescent="0.25"/>
  <cols>
    <col min="1" max="1" width="2.6640625" style="5" customWidth="1"/>
    <col min="2" max="2" width="39.6640625" style="5" customWidth="1"/>
    <col min="3" max="3" width="35.5546875" style="5" customWidth="1"/>
    <col min="4" max="4" width="14.6640625" style="5" customWidth="1"/>
    <col min="5" max="5" width="14.88671875" style="5" customWidth="1"/>
    <col min="6" max="6" width="14.6640625" style="5" customWidth="1"/>
    <col min="7" max="7" width="3.44140625" style="5" customWidth="1"/>
    <col min="8" max="8" width="45.5546875" style="5" customWidth="1"/>
    <col min="9" max="12" width="14.6640625" style="5" customWidth="1"/>
    <col min="13" max="13" width="12.6640625" style="5" customWidth="1"/>
    <col min="14" max="16" width="14.6640625" style="5" customWidth="1"/>
    <col min="17" max="17" width="1.6640625" style="5" customWidth="1"/>
    <col min="18" max="18" width="21.6640625" style="5" customWidth="1"/>
    <col min="19" max="22" width="14.6640625" style="5" customWidth="1"/>
    <col min="23" max="23" width="1.6640625" style="5" customWidth="1"/>
    <col min="24" max="26" width="14.6640625" style="5" customWidth="1"/>
    <col min="27" max="27" width="8.6640625" style="5" customWidth="1"/>
    <col min="28" max="28" width="1.6640625" style="5" hidden="1" customWidth="1"/>
    <col min="29" max="31" width="8.6640625" style="5" hidden="1" customWidth="1"/>
    <col min="32" max="32" width="1.6640625" style="5" hidden="1" customWidth="1"/>
    <col min="33" max="34" width="8.6640625" style="5" hidden="1" customWidth="1"/>
    <col min="35" max="35" width="1.6640625" style="5" hidden="1" customWidth="1"/>
    <col min="36" max="38" width="9.109375" style="5" hidden="1" customWidth="1"/>
    <col min="39" max="39" width="1.6640625" style="5" hidden="1" customWidth="1"/>
    <col min="40" max="16384" width="9.109375" style="5" hidden="1"/>
  </cols>
  <sheetData>
    <row r="1" spans="2:38" x14ac:dyDescent="0.25"/>
    <row r="2" spans="2:38" x14ac:dyDescent="0.25">
      <c r="B2" s="30" t="s">
        <v>23</v>
      </c>
    </row>
    <row r="3" spans="2:38" x14ac:dyDescent="0.25">
      <c r="B3" s="30" t="s">
        <v>25</v>
      </c>
    </row>
    <row r="4" spans="2:38" x14ac:dyDescent="0.25">
      <c r="B4" s="25" t="s">
        <v>56</v>
      </c>
    </row>
    <row r="5" spans="2:38" x14ac:dyDescent="0.25"/>
    <row r="6" spans="2:38" ht="12.75" customHeight="1" x14ac:dyDescent="0.25">
      <c r="B6" s="53" t="s">
        <v>10</v>
      </c>
      <c r="C6" s="26"/>
      <c r="D6" s="26"/>
      <c r="E6" s="26"/>
      <c r="F6" s="27"/>
      <c r="G6" s="55"/>
      <c r="H6" s="9"/>
      <c r="I6" s="65"/>
      <c r="J6" s="6"/>
      <c r="K6" s="24" t="s">
        <v>22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56"/>
    </row>
    <row r="7" spans="2:38" ht="12.75" customHeight="1" x14ac:dyDescent="0.25">
      <c r="B7" s="4"/>
      <c r="C7" s="28"/>
      <c r="D7" s="28"/>
      <c r="E7" s="28"/>
      <c r="F7" s="29"/>
      <c r="G7" s="55"/>
      <c r="H7" s="4" t="s">
        <v>7</v>
      </c>
      <c r="I7" s="55"/>
      <c r="J7" s="1"/>
      <c r="K7" s="2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7"/>
      <c r="AK7" s="7"/>
    </row>
    <row r="8" spans="2:38" ht="12.75" customHeight="1" x14ac:dyDescent="0.25">
      <c r="B8" s="4"/>
      <c r="C8" s="28"/>
      <c r="D8" s="28"/>
      <c r="E8" s="28"/>
      <c r="F8" s="29"/>
      <c r="G8" s="55"/>
      <c r="H8" s="4" t="s">
        <v>6</v>
      </c>
      <c r="I8" s="55"/>
      <c r="J8" s="1"/>
      <c r="K8" s="2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7"/>
      <c r="AK8" s="7"/>
    </row>
    <row r="9" spans="2:38" x14ac:dyDescent="0.25">
      <c r="B9" s="4"/>
      <c r="C9" s="1"/>
      <c r="D9" s="1"/>
      <c r="E9" s="1"/>
      <c r="F9" s="3"/>
      <c r="G9" s="1"/>
      <c r="H9" s="4" t="s">
        <v>8</v>
      </c>
      <c r="I9" s="1"/>
      <c r="J9" s="1"/>
      <c r="K9" s="2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7"/>
      <c r="AK9" s="7"/>
    </row>
    <row r="10" spans="2:38" x14ac:dyDescent="0.25">
      <c r="B10" s="54" t="s">
        <v>19</v>
      </c>
      <c r="C10" s="57"/>
      <c r="D10" s="1"/>
      <c r="E10" s="64"/>
      <c r="F10" s="3"/>
      <c r="G10" s="1"/>
      <c r="H10" s="4" t="s">
        <v>14</v>
      </c>
      <c r="I10" s="1"/>
      <c r="J10" s="1"/>
      <c r="K10" s="2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7"/>
      <c r="AK10" s="7"/>
    </row>
    <row r="11" spans="2:38" x14ac:dyDescent="0.25">
      <c r="B11" s="4"/>
      <c r="C11" s="1"/>
      <c r="D11" s="1"/>
      <c r="E11" s="1"/>
      <c r="F11" s="19" t="s">
        <v>21</v>
      </c>
      <c r="G11" s="1"/>
      <c r="H11" s="4" t="s">
        <v>9</v>
      </c>
      <c r="I11" s="56"/>
      <c r="J11" s="1"/>
      <c r="K11" s="2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7"/>
      <c r="AK11" s="7"/>
    </row>
    <row r="12" spans="2:38" x14ac:dyDescent="0.25">
      <c r="B12" s="4" t="s">
        <v>20</v>
      </c>
      <c r="C12" s="1"/>
      <c r="D12" s="1"/>
      <c r="E12" s="1"/>
      <c r="F12" s="20"/>
      <c r="G12" s="1"/>
      <c r="H12" s="10" t="s">
        <v>15</v>
      </c>
      <c r="I12" s="11"/>
      <c r="J12" s="11"/>
      <c r="K12" s="5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7"/>
      <c r="AK12" s="7"/>
    </row>
    <row r="13" spans="2:38" x14ac:dyDescent="0.25">
      <c r="B13" s="4" t="str">
        <f>CONCATENATE("Forventet/godkendt videreførelse fra"," ",E10-1," ","(i kr.)")</f>
        <v>Forventet/godkendt videreførelse fra -1 (i kr.)</v>
      </c>
      <c r="C13" s="1"/>
      <c r="D13" s="1"/>
      <c r="E13" s="1"/>
      <c r="F13" s="20"/>
      <c r="G13" s="1"/>
      <c r="H13" s="1"/>
      <c r="I13" s="1"/>
      <c r="J13" s="1"/>
      <c r="K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7"/>
      <c r="AK13" s="7"/>
    </row>
    <row r="14" spans="2:38" x14ac:dyDescent="0.25">
      <c r="B14" s="10" t="s">
        <v>35</v>
      </c>
      <c r="C14" s="11"/>
      <c r="D14" s="11"/>
      <c r="E14" s="11"/>
      <c r="F14" s="21"/>
      <c r="G14" s="1"/>
      <c r="H14" s="1"/>
      <c r="I14" s="1"/>
      <c r="J14" s="1"/>
      <c r="K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7"/>
      <c r="AL14" s="7"/>
    </row>
    <row r="15" spans="2:38" x14ac:dyDescent="0.25">
      <c r="AB15" s="1"/>
    </row>
    <row r="16" spans="2:38" x14ac:dyDescent="0.25">
      <c r="B16" s="31" t="s">
        <v>26</v>
      </c>
      <c r="C16" s="17"/>
      <c r="H16" s="31" t="s">
        <v>28</v>
      </c>
      <c r="I16" s="17"/>
      <c r="R16" s="31" t="s">
        <v>5</v>
      </c>
      <c r="S16" s="17"/>
      <c r="X16" s="31" t="s">
        <v>27</v>
      </c>
      <c r="Y16" s="17"/>
      <c r="Z16" s="17"/>
      <c r="AB16" s="1"/>
    </row>
    <row r="17" spans="2:27" x14ac:dyDescent="0.25">
      <c r="B17" s="50" t="s">
        <v>108</v>
      </c>
      <c r="C17" s="11" t="s">
        <v>94</v>
      </c>
      <c r="D17" s="11" t="s">
        <v>95</v>
      </c>
      <c r="E17" s="34" t="s">
        <v>110</v>
      </c>
      <c r="F17" s="34" t="s">
        <v>111</v>
      </c>
      <c r="G17" s="1"/>
      <c r="H17" s="4" t="s">
        <v>96</v>
      </c>
      <c r="I17" s="1" t="s">
        <v>97</v>
      </c>
      <c r="J17" s="1" t="s">
        <v>98</v>
      </c>
      <c r="K17" s="1" t="s">
        <v>99</v>
      </c>
      <c r="L17" s="1" t="s">
        <v>3</v>
      </c>
      <c r="M17" s="1" t="s">
        <v>4</v>
      </c>
      <c r="N17" s="1" t="s">
        <v>100</v>
      </c>
      <c r="O17" s="1" t="s">
        <v>101</v>
      </c>
      <c r="P17" s="3" t="s">
        <v>102</v>
      </c>
      <c r="Q17" s="1"/>
      <c r="R17" s="10" t="s">
        <v>103</v>
      </c>
      <c r="S17" s="11" t="s">
        <v>16</v>
      </c>
      <c r="T17" s="11" t="s">
        <v>104</v>
      </c>
      <c r="U17" s="11" t="s">
        <v>43</v>
      </c>
      <c r="V17" s="12" t="s">
        <v>0</v>
      </c>
      <c r="W17" s="1"/>
      <c r="X17" s="10" t="s">
        <v>105</v>
      </c>
      <c r="Y17" s="11" t="s">
        <v>46</v>
      </c>
      <c r="Z17" s="12" t="s">
        <v>27</v>
      </c>
      <c r="AA17" s="1"/>
    </row>
    <row r="18" spans="2:27" x14ac:dyDescent="0.25">
      <c r="B18" s="1" t="s">
        <v>11</v>
      </c>
      <c r="C18" s="36" t="s">
        <v>106</v>
      </c>
      <c r="D18" s="36" t="s">
        <v>106</v>
      </c>
      <c r="E18" s="36" t="s">
        <v>106</v>
      </c>
      <c r="F18" s="36" t="s">
        <v>106</v>
      </c>
      <c r="G18" s="1"/>
      <c r="H18" s="35" t="s">
        <v>106</v>
      </c>
      <c r="I18" s="37" t="s">
        <v>106</v>
      </c>
      <c r="J18" s="37" t="s">
        <v>106</v>
      </c>
      <c r="K18" s="37" t="s">
        <v>106</v>
      </c>
      <c r="L18" s="37" t="s">
        <v>106</v>
      </c>
      <c r="M18" s="37" t="s">
        <v>106</v>
      </c>
      <c r="N18" s="37" t="s">
        <v>106</v>
      </c>
      <c r="O18" s="37" t="s">
        <v>106</v>
      </c>
      <c r="P18" s="38" t="s">
        <v>106</v>
      </c>
      <c r="Q18" s="1"/>
      <c r="R18" s="39" t="s">
        <v>106</v>
      </c>
      <c r="S18" s="36" t="s">
        <v>106</v>
      </c>
      <c r="T18" s="36" t="s">
        <v>106</v>
      </c>
      <c r="U18" s="36" t="s">
        <v>106</v>
      </c>
      <c r="V18" s="40" t="s">
        <v>106</v>
      </c>
      <c r="W18" s="1"/>
      <c r="X18" s="39" t="s">
        <v>106</v>
      </c>
      <c r="Y18" s="36" t="s">
        <v>106</v>
      </c>
      <c r="Z18" s="40" t="s">
        <v>106</v>
      </c>
      <c r="AA18" s="1"/>
    </row>
    <row r="19" spans="2:27" x14ac:dyDescent="0.25">
      <c r="B19" s="36" t="s">
        <v>106</v>
      </c>
      <c r="C19" s="2"/>
      <c r="D19" s="2"/>
      <c r="E19" s="2"/>
      <c r="F19" s="2"/>
      <c r="G19" s="1"/>
      <c r="H19" s="23"/>
      <c r="I19" s="2"/>
      <c r="J19" s="2"/>
      <c r="K19" s="1">
        <f t="shared" ref="K19:K45" si="0">SUM(I19:J19)</f>
        <v>0</v>
      </c>
      <c r="L19" s="2"/>
      <c r="M19" s="2"/>
      <c r="N19" s="1">
        <f>SUM(K19:M19)</f>
        <v>0</v>
      </c>
      <c r="O19" s="2"/>
      <c r="P19" s="3">
        <f>SUM(N19:O19)</f>
        <v>0</v>
      </c>
      <c r="Q19" s="1"/>
      <c r="R19" s="4">
        <f>+K19</f>
        <v>0</v>
      </c>
      <c r="S19" s="2"/>
      <c r="T19" s="1">
        <f>SUM(R19:S19)</f>
        <v>0</v>
      </c>
      <c r="U19" s="2"/>
      <c r="V19" s="3">
        <f t="shared" ref="V19:V59" si="1">+T19-U19</f>
        <v>0</v>
      </c>
      <c r="W19" s="1"/>
      <c r="X19" s="23"/>
      <c r="Y19" s="1">
        <f>+L19+M19</f>
        <v>0</v>
      </c>
      <c r="Z19" s="3">
        <f>SUM(V19:Y19)</f>
        <v>0</v>
      </c>
      <c r="AA19" s="1"/>
    </row>
    <row r="20" spans="2:27" x14ac:dyDescent="0.25">
      <c r="B20" s="36" t="s">
        <v>106</v>
      </c>
      <c r="C20" s="2"/>
      <c r="D20" s="2"/>
      <c r="E20" s="2"/>
      <c r="F20" s="2"/>
      <c r="G20" s="1"/>
      <c r="H20" s="23"/>
      <c r="I20" s="2"/>
      <c r="J20" s="2"/>
      <c r="K20" s="1">
        <f t="shared" si="0"/>
        <v>0</v>
      </c>
      <c r="L20" s="2"/>
      <c r="M20" s="2"/>
      <c r="N20" s="1">
        <f t="shared" ref="N20:N59" si="2">SUM(K20:M20)</f>
        <v>0</v>
      </c>
      <c r="O20" s="2"/>
      <c r="P20" s="3">
        <f t="shared" ref="P20:P59" si="3">SUM(N20:O20)</f>
        <v>0</v>
      </c>
      <c r="Q20" s="1"/>
      <c r="R20" s="4">
        <f t="shared" ref="R20:R59" si="4">+K20</f>
        <v>0</v>
      </c>
      <c r="S20" s="2"/>
      <c r="T20" s="1">
        <f t="shared" ref="T20:T59" si="5">SUM(R20:S20)</f>
        <v>0</v>
      </c>
      <c r="U20" s="2"/>
      <c r="V20" s="3">
        <f t="shared" si="1"/>
        <v>0</v>
      </c>
      <c r="W20" s="1"/>
      <c r="X20" s="23"/>
      <c r="Y20" s="1">
        <f t="shared" ref="Y20:Y59" si="6">+L20+M20</f>
        <v>0</v>
      </c>
      <c r="Z20" s="3">
        <f t="shared" ref="Z20:Z55" si="7">SUM(V20:Y20)</f>
        <v>0</v>
      </c>
      <c r="AA20" s="1"/>
    </row>
    <row r="21" spans="2:27" x14ac:dyDescent="0.25">
      <c r="B21" s="36" t="s">
        <v>106</v>
      </c>
      <c r="C21" s="2"/>
      <c r="D21" s="2"/>
      <c r="E21" s="2"/>
      <c r="F21" s="2"/>
      <c r="G21" s="1"/>
      <c r="H21" s="23"/>
      <c r="I21" s="2"/>
      <c r="J21" s="2"/>
      <c r="K21" s="1">
        <f t="shared" si="0"/>
        <v>0</v>
      </c>
      <c r="L21" s="2"/>
      <c r="M21" s="2"/>
      <c r="N21" s="1">
        <f t="shared" si="2"/>
        <v>0</v>
      </c>
      <c r="O21" s="2"/>
      <c r="P21" s="3">
        <f t="shared" si="3"/>
        <v>0</v>
      </c>
      <c r="Q21" s="1"/>
      <c r="R21" s="4">
        <f t="shared" si="4"/>
        <v>0</v>
      </c>
      <c r="S21" s="2"/>
      <c r="T21" s="1">
        <f t="shared" si="5"/>
        <v>0</v>
      </c>
      <c r="U21" s="2"/>
      <c r="V21" s="3">
        <f t="shared" si="1"/>
        <v>0</v>
      </c>
      <c r="W21" s="1"/>
      <c r="X21" s="23"/>
      <c r="Y21" s="1">
        <f t="shared" si="6"/>
        <v>0</v>
      </c>
      <c r="Z21" s="3">
        <f t="shared" si="7"/>
        <v>0</v>
      </c>
      <c r="AA21" s="1"/>
    </row>
    <row r="22" spans="2:27" x14ac:dyDescent="0.25">
      <c r="B22" s="36" t="s">
        <v>106</v>
      </c>
      <c r="C22" s="2"/>
      <c r="D22" s="2"/>
      <c r="E22" s="2"/>
      <c r="F22" s="2"/>
      <c r="G22" s="1"/>
      <c r="H22" s="23"/>
      <c r="I22" s="2"/>
      <c r="J22" s="2"/>
      <c r="K22" s="1">
        <f t="shared" si="0"/>
        <v>0</v>
      </c>
      <c r="L22" s="2"/>
      <c r="M22" s="2"/>
      <c r="N22" s="1">
        <f t="shared" si="2"/>
        <v>0</v>
      </c>
      <c r="O22" s="2"/>
      <c r="P22" s="3">
        <f t="shared" si="3"/>
        <v>0</v>
      </c>
      <c r="Q22" s="1"/>
      <c r="R22" s="4">
        <f t="shared" si="4"/>
        <v>0</v>
      </c>
      <c r="S22" s="2"/>
      <c r="T22" s="1">
        <f t="shared" si="5"/>
        <v>0</v>
      </c>
      <c r="U22" s="2"/>
      <c r="V22" s="3">
        <f t="shared" si="1"/>
        <v>0</v>
      </c>
      <c r="W22" s="1"/>
      <c r="X22" s="23"/>
      <c r="Y22" s="1">
        <f t="shared" si="6"/>
        <v>0</v>
      </c>
      <c r="Z22" s="3">
        <f t="shared" si="7"/>
        <v>0</v>
      </c>
      <c r="AA22" s="1"/>
    </row>
    <row r="23" spans="2:27" x14ac:dyDescent="0.25">
      <c r="B23" s="36" t="s">
        <v>106</v>
      </c>
      <c r="C23" s="2"/>
      <c r="D23" s="2"/>
      <c r="E23" s="2"/>
      <c r="F23" s="2"/>
      <c r="G23" s="1"/>
      <c r="H23" s="23"/>
      <c r="I23" s="2"/>
      <c r="J23" s="2"/>
      <c r="K23" s="1">
        <f t="shared" si="0"/>
        <v>0</v>
      </c>
      <c r="L23" s="2"/>
      <c r="M23" s="2"/>
      <c r="N23" s="1">
        <f t="shared" si="2"/>
        <v>0</v>
      </c>
      <c r="O23" s="2"/>
      <c r="P23" s="3">
        <f t="shared" si="3"/>
        <v>0</v>
      </c>
      <c r="Q23" s="1"/>
      <c r="R23" s="4">
        <f t="shared" si="4"/>
        <v>0</v>
      </c>
      <c r="S23" s="2"/>
      <c r="T23" s="1">
        <f t="shared" si="5"/>
        <v>0</v>
      </c>
      <c r="U23" s="2"/>
      <c r="V23" s="3">
        <f t="shared" si="1"/>
        <v>0</v>
      </c>
      <c r="W23" s="1"/>
      <c r="X23" s="23"/>
      <c r="Y23" s="1">
        <f t="shared" si="6"/>
        <v>0</v>
      </c>
      <c r="Z23" s="3">
        <f t="shared" si="7"/>
        <v>0</v>
      </c>
      <c r="AA23" s="1"/>
    </row>
    <row r="24" spans="2:27" x14ac:dyDescent="0.25">
      <c r="B24" s="36" t="s">
        <v>106</v>
      </c>
      <c r="C24" s="2"/>
      <c r="D24" s="2"/>
      <c r="E24" s="2"/>
      <c r="F24" s="2"/>
      <c r="G24" s="1"/>
      <c r="H24" s="23"/>
      <c r="I24" s="2"/>
      <c r="J24" s="2"/>
      <c r="K24" s="1">
        <f t="shared" si="0"/>
        <v>0</v>
      </c>
      <c r="L24" s="2"/>
      <c r="M24" s="2"/>
      <c r="N24" s="1">
        <f t="shared" si="2"/>
        <v>0</v>
      </c>
      <c r="O24" s="2"/>
      <c r="P24" s="3">
        <f t="shared" si="3"/>
        <v>0</v>
      </c>
      <c r="Q24" s="1"/>
      <c r="R24" s="4">
        <f t="shared" si="4"/>
        <v>0</v>
      </c>
      <c r="S24" s="2"/>
      <c r="T24" s="1">
        <f t="shared" si="5"/>
        <v>0</v>
      </c>
      <c r="U24" s="2"/>
      <c r="V24" s="3">
        <f t="shared" si="1"/>
        <v>0</v>
      </c>
      <c r="W24" s="1"/>
      <c r="X24" s="23"/>
      <c r="Y24" s="1">
        <f t="shared" si="6"/>
        <v>0</v>
      </c>
      <c r="Z24" s="3">
        <f t="shared" si="7"/>
        <v>0</v>
      </c>
      <c r="AA24" s="1"/>
    </row>
    <row r="25" spans="2:27" x14ac:dyDescent="0.25">
      <c r="B25" s="36" t="s">
        <v>106</v>
      </c>
      <c r="C25" s="2"/>
      <c r="D25" s="2"/>
      <c r="E25" s="2"/>
      <c r="F25" s="2"/>
      <c r="G25" s="1"/>
      <c r="H25" s="23"/>
      <c r="I25" s="2"/>
      <c r="J25" s="2"/>
      <c r="K25" s="1">
        <f t="shared" si="0"/>
        <v>0</v>
      </c>
      <c r="L25" s="2"/>
      <c r="M25" s="2"/>
      <c r="N25" s="1">
        <f t="shared" si="2"/>
        <v>0</v>
      </c>
      <c r="O25" s="2"/>
      <c r="P25" s="3">
        <f t="shared" si="3"/>
        <v>0</v>
      </c>
      <c r="Q25" s="1"/>
      <c r="R25" s="4">
        <f t="shared" si="4"/>
        <v>0</v>
      </c>
      <c r="S25" s="2"/>
      <c r="T25" s="1">
        <f t="shared" si="5"/>
        <v>0</v>
      </c>
      <c r="U25" s="2"/>
      <c r="V25" s="3">
        <f t="shared" si="1"/>
        <v>0</v>
      </c>
      <c r="W25" s="1"/>
      <c r="X25" s="23"/>
      <c r="Y25" s="1">
        <f t="shared" si="6"/>
        <v>0</v>
      </c>
      <c r="Z25" s="3">
        <f t="shared" si="7"/>
        <v>0</v>
      </c>
      <c r="AA25" s="1"/>
    </row>
    <row r="26" spans="2:27" x14ac:dyDescent="0.25">
      <c r="B26" s="36" t="s">
        <v>106</v>
      </c>
      <c r="C26" s="2"/>
      <c r="D26" s="2"/>
      <c r="E26" s="2"/>
      <c r="F26" s="2"/>
      <c r="G26" s="1"/>
      <c r="H26" s="23"/>
      <c r="I26" s="2"/>
      <c r="J26" s="2"/>
      <c r="K26" s="1">
        <f t="shared" si="0"/>
        <v>0</v>
      </c>
      <c r="L26" s="2"/>
      <c r="M26" s="2"/>
      <c r="N26" s="1">
        <f t="shared" si="2"/>
        <v>0</v>
      </c>
      <c r="O26" s="2"/>
      <c r="P26" s="3">
        <f t="shared" si="3"/>
        <v>0</v>
      </c>
      <c r="Q26" s="1"/>
      <c r="R26" s="4">
        <f t="shared" si="4"/>
        <v>0</v>
      </c>
      <c r="S26" s="2"/>
      <c r="T26" s="1">
        <f t="shared" si="5"/>
        <v>0</v>
      </c>
      <c r="U26" s="2"/>
      <c r="V26" s="3">
        <f t="shared" si="1"/>
        <v>0</v>
      </c>
      <c r="W26" s="1"/>
      <c r="X26" s="23"/>
      <c r="Y26" s="1">
        <f t="shared" si="6"/>
        <v>0</v>
      </c>
      <c r="Z26" s="3">
        <f t="shared" si="7"/>
        <v>0</v>
      </c>
      <c r="AA26" s="1"/>
    </row>
    <row r="27" spans="2:27" x14ac:dyDescent="0.25">
      <c r="B27" s="36" t="s">
        <v>106</v>
      </c>
      <c r="C27" s="2"/>
      <c r="D27" s="2"/>
      <c r="E27" s="2"/>
      <c r="F27" s="2"/>
      <c r="G27" s="1"/>
      <c r="H27" s="23"/>
      <c r="I27" s="2"/>
      <c r="J27" s="2"/>
      <c r="K27" s="1">
        <f t="shared" si="0"/>
        <v>0</v>
      </c>
      <c r="L27" s="2"/>
      <c r="M27" s="2"/>
      <c r="N27" s="1">
        <f t="shared" si="2"/>
        <v>0</v>
      </c>
      <c r="O27" s="2"/>
      <c r="P27" s="3">
        <f t="shared" si="3"/>
        <v>0</v>
      </c>
      <c r="Q27" s="1"/>
      <c r="R27" s="4">
        <f t="shared" si="4"/>
        <v>0</v>
      </c>
      <c r="S27" s="2"/>
      <c r="T27" s="1">
        <f t="shared" si="5"/>
        <v>0</v>
      </c>
      <c r="U27" s="2"/>
      <c r="V27" s="3">
        <f t="shared" si="1"/>
        <v>0</v>
      </c>
      <c r="W27" s="1"/>
      <c r="X27" s="23"/>
      <c r="Y27" s="1">
        <f t="shared" si="6"/>
        <v>0</v>
      </c>
      <c r="Z27" s="3">
        <f t="shared" si="7"/>
        <v>0</v>
      </c>
      <c r="AA27" s="1"/>
    </row>
    <row r="28" spans="2:27" x14ac:dyDescent="0.25">
      <c r="B28" s="36" t="s">
        <v>106</v>
      </c>
      <c r="C28" s="2"/>
      <c r="D28" s="2"/>
      <c r="E28" s="2"/>
      <c r="F28" s="2"/>
      <c r="G28" s="1"/>
      <c r="H28" s="23"/>
      <c r="I28" s="2"/>
      <c r="J28" s="2"/>
      <c r="K28" s="1">
        <f t="shared" si="0"/>
        <v>0</v>
      </c>
      <c r="L28" s="2"/>
      <c r="M28" s="2"/>
      <c r="N28" s="1">
        <f t="shared" si="2"/>
        <v>0</v>
      </c>
      <c r="O28" s="2"/>
      <c r="P28" s="3">
        <f t="shared" si="3"/>
        <v>0</v>
      </c>
      <c r="Q28" s="1"/>
      <c r="R28" s="4">
        <f t="shared" si="4"/>
        <v>0</v>
      </c>
      <c r="S28" s="2"/>
      <c r="T28" s="1">
        <f t="shared" si="5"/>
        <v>0</v>
      </c>
      <c r="U28" s="2"/>
      <c r="V28" s="3">
        <f t="shared" si="1"/>
        <v>0</v>
      </c>
      <c r="W28" s="1"/>
      <c r="X28" s="23"/>
      <c r="Y28" s="1">
        <f t="shared" si="6"/>
        <v>0</v>
      </c>
      <c r="Z28" s="3">
        <f>SUM(V28:Y28)</f>
        <v>0</v>
      </c>
      <c r="AA28" s="1"/>
    </row>
    <row r="29" spans="2:27" x14ac:dyDescent="0.25">
      <c r="B29" s="36" t="s">
        <v>106</v>
      </c>
      <c r="C29" s="2"/>
      <c r="D29" s="2"/>
      <c r="E29" s="2"/>
      <c r="F29" s="2"/>
      <c r="G29" s="1"/>
      <c r="H29" s="23"/>
      <c r="I29" s="2"/>
      <c r="J29" s="2"/>
      <c r="K29" s="1">
        <f t="shared" si="0"/>
        <v>0</v>
      </c>
      <c r="L29" s="2"/>
      <c r="M29" s="2"/>
      <c r="N29" s="1">
        <f t="shared" si="2"/>
        <v>0</v>
      </c>
      <c r="O29" s="2"/>
      <c r="P29" s="3">
        <f t="shared" si="3"/>
        <v>0</v>
      </c>
      <c r="Q29" s="1"/>
      <c r="R29" s="4">
        <f t="shared" si="4"/>
        <v>0</v>
      </c>
      <c r="S29" s="2"/>
      <c r="T29" s="1">
        <f t="shared" si="5"/>
        <v>0</v>
      </c>
      <c r="U29" s="2"/>
      <c r="V29" s="3">
        <f t="shared" si="1"/>
        <v>0</v>
      </c>
      <c r="W29" s="1"/>
      <c r="X29" s="23"/>
      <c r="Y29" s="1">
        <f t="shared" si="6"/>
        <v>0</v>
      </c>
      <c r="Z29" s="3">
        <f t="shared" si="7"/>
        <v>0</v>
      </c>
      <c r="AA29" s="1"/>
    </row>
    <row r="30" spans="2:27" x14ac:dyDescent="0.25">
      <c r="B30" s="36" t="s">
        <v>106</v>
      </c>
      <c r="C30" s="2"/>
      <c r="D30" s="2"/>
      <c r="E30" s="2"/>
      <c r="F30" s="2"/>
      <c r="G30" s="1"/>
      <c r="H30" s="23"/>
      <c r="I30" s="2"/>
      <c r="J30" s="2"/>
      <c r="K30" s="1">
        <f t="shared" si="0"/>
        <v>0</v>
      </c>
      <c r="L30" s="2"/>
      <c r="M30" s="2"/>
      <c r="N30" s="1">
        <f t="shared" si="2"/>
        <v>0</v>
      </c>
      <c r="O30" s="2"/>
      <c r="P30" s="3">
        <f t="shared" si="3"/>
        <v>0</v>
      </c>
      <c r="Q30" s="1"/>
      <c r="R30" s="4">
        <f t="shared" si="4"/>
        <v>0</v>
      </c>
      <c r="S30" s="2"/>
      <c r="T30" s="1">
        <f t="shared" si="5"/>
        <v>0</v>
      </c>
      <c r="U30" s="2"/>
      <c r="V30" s="3">
        <f t="shared" si="1"/>
        <v>0</v>
      </c>
      <c r="W30" s="1"/>
      <c r="X30" s="23"/>
      <c r="Y30" s="1">
        <f t="shared" si="6"/>
        <v>0</v>
      </c>
      <c r="Z30" s="3">
        <f t="shared" si="7"/>
        <v>0</v>
      </c>
      <c r="AA30" s="1"/>
    </row>
    <row r="31" spans="2:27" x14ac:dyDescent="0.25">
      <c r="B31" s="36" t="s">
        <v>106</v>
      </c>
      <c r="C31" s="2"/>
      <c r="D31" s="2"/>
      <c r="E31" s="2"/>
      <c r="F31" s="2"/>
      <c r="G31" s="1"/>
      <c r="H31" s="23"/>
      <c r="I31" s="2"/>
      <c r="J31" s="2"/>
      <c r="K31" s="1">
        <f t="shared" si="0"/>
        <v>0</v>
      </c>
      <c r="L31" s="2"/>
      <c r="M31" s="2"/>
      <c r="N31" s="1">
        <f t="shared" si="2"/>
        <v>0</v>
      </c>
      <c r="O31" s="2"/>
      <c r="P31" s="3">
        <f t="shared" si="3"/>
        <v>0</v>
      </c>
      <c r="Q31" s="1"/>
      <c r="R31" s="4">
        <f t="shared" si="4"/>
        <v>0</v>
      </c>
      <c r="S31" s="2"/>
      <c r="T31" s="1">
        <f t="shared" si="5"/>
        <v>0</v>
      </c>
      <c r="U31" s="2"/>
      <c r="V31" s="3">
        <f t="shared" si="1"/>
        <v>0</v>
      </c>
      <c r="W31" s="1"/>
      <c r="X31" s="23"/>
      <c r="Y31" s="1">
        <f t="shared" si="6"/>
        <v>0</v>
      </c>
      <c r="Z31" s="3">
        <f t="shared" si="7"/>
        <v>0</v>
      </c>
      <c r="AA31" s="1"/>
    </row>
    <row r="32" spans="2:27" x14ac:dyDescent="0.25">
      <c r="B32" s="36" t="s">
        <v>106</v>
      </c>
      <c r="C32" s="2"/>
      <c r="D32" s="2"/>
      <c r="E32" s="2"/>
      <c r="F32" s="2"/>
      <c r="G32" s="1"/>
      <c r="H32" s="23"/>
      <c r="I32" s="2"/>
      <c r="J32" s="2"/>
      <c r="K32" s="1">
        <f t="shared" si="0"/>
        <v>0</v>
      </c>
      <c r="L32" s="2"/>
      <c r="M32" s="2"/>
      <c r="N32" s="1">
        <f t="shared" si="2"/>
        <v>0</v>
      </c>
      <c r="O32" s="2"/>
      <c r="P32" s="3">
        <f t="shared" si="3"/>
        <v>0</v>
      </c>
      <c r="Q32" s="1"/>
      <c r="R32" s="4">
        <f t="shared" si="4"/>
        <v>0</v>
      </c>
      <c r="S32" s="2"/>
      <c r="T32" s="1">
        <f t="shared" si="5"/>
        <v>0</v>
      </c>
      <c r="U32" s="2"/>
      <c r="V32" s="3">
        <f t="shared" si="1"/>
        <v>0</v>
      </c>
      <c r="W32" s="1"/>
      <c r="X32" s="23"/>
      <c r="Y32" s="1">
        <f t="shared" si="6"/>
        <v>0</v>
      </c>
      <c r="Z32" s="3">
        <f t="shared" si="7"/>
        <v>0</v>
      </c>
      <c r="AA32" s="1"/>
    </row>
    <row r="33" spans="2:27" x14ac:dyDescent="0.25">
      <c r="B33" s="36" t="s">
        <v>106</v>
      </c>
      <c r="C33" s="2"/>
      <c r="D33" s="2"/>
      <c r="E33" s="2"/>
      <c r="F33" s="2"/>
      <c r="G33" s="1"/>
      <c r="H33" s="23"/>
      <c r="I33" s="2"/>
      <c r="J33" s="2"/>
      <c r="K33" s="1">
        <f t="shared" si="0"/>
        <v>0</v>
      </c>
      <c r="L33" s="2"/>
      <c r="M33" s="2"/>
      <c r="N33" s="1">
        <f t="shared" si="2"/>
        <v>0</v>
      </c>
      <c r="O33" s="2"/>
      <c r="P33" s="3">
        <f t="shared" si="3"/>
        <v>0</v>
      </c>
      <c r="Q33" s="1"/>
      <c r="R33" s="4">
        <f t="shared" si="4"/>
        <v>0</v>
      </c>
      <c r="S33" s="2"/>
      <c r="T33" s="1">
        <f t="shared" si="5"/>
        <v>0</v>
      </c>
      <c r="U33" s="2"/>
      <c r="V33" s="3">
        <f t="shared" si="1"/>
        <v>0</v>
      </c>
      <c r="W33" s="1"/>
      <c r="X33" s="23"/>
      <c r="Y33" s="1">
        <f t="shared" si="6"/>
        <v>0</v>
      </c>
      <c r="Z33" s="3">
        <f t="shared" si="7"/>
        <v>0</v>
      </c>
      <c r="AA33" s="1"/>
    </row>
    <row r="34" spans="2:27" x14ac:dyDescent="0.25">
      <c r="B34" s="36" t="s">
        <v>106</v>
      </c>
      <c r="C34" s="2"/>
      <c r="D34" s="2"/>
      <c r="E34" s="2"/>
      <c r="F34" s="2"/>
      <c r="G34" s="1"/>
      <c r="H34" s="23"/>
      <c r="I34" s="2"/>
      <c r="J34" s="2"/>
      <c r="K34" s="1">
        <f t="shared" si="0"/>
        <v>0</v>
      </c>
      <c r="L34" s="2"/>
      <c r="M34" s="2"/>
      <c r="N34" s="1">
        <f t="shared" si="2"/>
        <v>0</v>
      </c>
      <c r="O34" s="2"/>
      <c r="P34" s="3">
        <f t="shared" si="3"/>
        <v>0</v>
      </c>
      <c r="Q34" s="1"/>
      <c r="R34" s="4">
        <f t="shared" si="4"/>
        <v>0</v>
      </c>
      <c r="S34" s="2"/>
      <c r="T34" s="1">
        <f t="shared" si="5"/>
        <v>0</v>
      </c>
      <c r="U34" s="2"/>
      <c r="V34" s="3">
        <f t="shared" si="1"/>
        <v>0</v>
      </c>
      <c r="W34" s="1"/>
      <c r="X34" s="23"/>
      <c r="Y34" s="1">
        <f t="shared" si="6"/>
        <v>0</v>
      </c>
      <c r="Z34" s="3">
        <f t="shared" si="7"/>
        <v>0</v>
      </c>
      <c r="AA34" s="1"/>
    </row>
    <row r="35" spans="2:27" x14ac:dyDescent="0.25">
      <c r="B35" s="36" t="s">
        <v>106</v>
      </c>
      <c r="C35" s="2"/>
      <c r="D35" s="2"/>
      <c r="E35" s="2"/>
      <c r="F35" s="2"/>
      <c r="G35" s="1"/>
      <c r="H35" s="23"/>
      <c r="I35" s="2"/>
      <c r="J35" s="2"/>
      <c r="K35" s="1">
        <f t="shared" si="0"/>
        <v>0</v>
      </c>
      <c r="L35" s="2"/>
      <c r="M35" s="2"/>
      <c r="N35" s="1">
        <f t="shared" si="2"/>
        <v>0</v>
      </c>
      <c r="O35" s="2"/>
      <c r="P35" s="3">
        <f t="shared" si="3"/>
        <v>0</v>
      </c>
      <c r="Q35" s="1"/>
      <c r="R35" s="4">
        <f t="shared" si="4"/>
        <v>0</v>
      </c>
      <c r="S35" s="2"/>
      <c r="T35" s="1">
        <f t="shared" si="5"/>
        <v>0</v>
      </c>
      <c r="U35" s="2"/>
      <c r="V35" s="3">
        <f t="shared" si="1"/>
        <v>0</v>
      </c>
      <c r="W35" s="1"/>
      <c r="X35" s="23"/>
      <c r="Y35" s="1">
        <f t="shared" si="6"/>
        <v>0</v>
      </c>
      <c r="Z35" s="3">
        <f t="shared" si="7"/>
        <v>0</v>
      </c>
      <c r="AA35" s="1"/>
    </row>
    <row r="36" spans="2:27" x14ac:dyDescent="0.25">
      <c r="B36" s="36" t="s">
        <v>106</v>
      </c>
      <c r="C36" s="2"/>
      <c r="D36" s="2"/>
      <c r="E36" s="2"/>
      <c r="F36" s="2"/>
      <c r="G36" s="1"/>
      <c r="H36" s="23"/>
      <c r="I36" s="2"/>
      <c r="J36" s="2"/>
      <c r="K36" s="1">
        <f t="shared" si="0"/>
        <v>0</v>
      </c>
      <c r="L36" s="2"/>
      <c r="M36" s="2"/>
      <c r="N36" s="1">
        <f t="shared" si="2"/>
        <v>0</v>
      </c>
      <c r="O36" s="2"/>
      <c r="P36" s="3">
        <f t="shared" si="3"/>
        <v>0</v>
      </c>
      <c r="Q36" s="1"/>
      <c r="R36" s="4">
        <f t="shared" si="4"/>
        <v>0</v>
      </c>
      <c r="S36" s="2"/>
      <c r="T36" s="1">
        <f t="shared" si="5"/>
        <v>0</v>
      </c>
      <c r="U36" s="2"/>
      <c r="V36" s="3">
        <f t="shared" si="1"/>
        <v>0</v>
      </c>
      <c r="W36" s="1"/>
      <c r="X36" s="23"/>
      <c r="Y36" s="1">
        <f t="shared" si="6"/>
        <v>0</v>
      </c>
      <c r="Z36" s="3">
        <f t="shared" si="7"/>
        <v>0</v>
      </c>
      <c r="AA36" s="1"/>
    </row>
    <row r="37" spans="2:27" x14ac:dyDescent="0.25">
      <c r="B37" s="36" t="s">
        <v>106</v>
      </c>
      <c r="C37" s="2"/>
      <c r="D37" s="2"/>
      <c r="E37" s="2"/>
      <c r="F37" s="2"/>
      <c r="G37" s="1"/>
      <c r="H37" s="23"/>
      <c r="I37" s="2"/>
      <c r="J37" s="2"/>
      <c r="K37" s="1">
        <f t="shared" si="0"/>
        <v>0</v>
      </c>
      <c r="L37" s="2"/>
      <c r="M37" s="2"/>
      <c r="N37" s="1">
        <f t="shared" si="2"/>
        <v>0</v>
      </c>
      <c r="O37" s="2"/>
      <c r="P37" s="3">
        <f t="shared" si="3"/>
        <v>0</v>
      </c>
      <c r="Q37" s="1"/>
      <c r="R37" s="4">
        <f t="shared" si="4"/>
        <v>0</v>
      </c>
      <c r="S37" s="2"/>
      <c r="T37" s="1">
        <f t="shared" si="5"/>
        <v>0</v>
      </c>
      <c r="U37" s="2"/>
      <c r="V37" s="3">
        <f t="shared" si="1"/>
        <v>0</v>
      </c>
      <c r="W37" s="1"/>
      <c r="X37" s="23"/>
      <c r="Y37" s="1">
        <f t="shared" si="6"/>
        <v>0</v>
      </c>
      <c r="Z37" s="3">
        <f t="shared" si="7"/>
        <v>0</v>
      </c>
      <c r="AA37" s="1"/>
    </row>
    <row r="38" spans="2:27" x14ac:dyDescent="0.25">
      <c r="B38" s="36" t="s">
        <v>106</v>
      </c>
      <c r="C38" s="2"/>
      <c r="D38" s="2"/>
      <c r="E38" s="2"/>
      <c r="F38" s="2"/>
      <c r="G38" s="1"/>
      <c r="H38" s="23"/>
      <c r="I38" s="2"/>
      <c r="J38" s="2"/>
      <c r="K38" s="1">
        <f t="shared" si="0"/>
        <v>0</v>
      </c>
      <c r="L38" s="2"/>
      <c r="M38" s="2"/>
      <c r="N38" s="1">
        <f t="shared" si="2"/>
        <v>0</v>
      </c>
      <c r="O38" s="2"/>
      <c r="P38" s="3">
        <f t="shared" si="3"/>
        <v>0</v>
      </c>
      <c r="Q38" s="1"/>
      <c r="R38" s="4">
        <f t="shared" si="4"/>
        <v>0</v>
      </c>
      <c r="S38" s="2"/>
      <c r="T38" s="1">
        <f t="shared" si="5"/>
        <v>0</v>
      </c>
      <c r="U38" s="2"/>
      <c r="V38" s="3">
        <f t="shared" si="1"/>
        <v>0</v>
      </c>
      <c r="W38" s="1"/>
      <c r="X38" s="23"/>
      <c r="Y38" s="1">
        <f t="shared" si="6"/>
        <v>0</v>
      </c>
      <c r="Z38" s="3">
        <f t="shared" si="7"/>
        <v>0</v>
      </c>
      <c r="AA38" s="1"/>
    </row>
    <row r="39" spans="2:27" x14ac:dyDescent="0.25">
      <c r="B39" s="36" t="s">
        <v>106</v>
      </c>
      <c r="C39" s="2"/>
      <c r="D39" s="2"/>
      <c r="E39" s="2"/>
      <c r="F39" s="2"/>
      <c r="G39" s="1"/>
      <c r="H39" s="23"/>
      <c r="I39" s="2"/>
      <c r="J39" s="2"/>
      <c r="K39" s="1">
        <f t="shared" si="0"/>
        <v>0</v>
      </c>
      <c r="L39" s="2"/>
      <c r="M39" s="2"/>
      <c r="N39" s="1">
        <f t="shared" si="2"/>
        <v>0</v>
      </c>
      <c r="O39" s="2"/>
      <c r="P39" s="3">
        <f t="shared" si="3"/>
        <v>0</v>
      </c>
      <c r="Q39" s="1"/>
      <c r="R39" s="4">
        <f t="shared" si="4"/>
        <v>0</v>
      </c>
      <c r="S39" s="2"/>
      <c r="T39" s="1">
        <f t="shared" si="5"/>
        <v>0</v>
      </c>
      <c r="U39" s="2"/>
      <c r="V39" s="3">
        <f t="shared" si="1"/>
        <v>0</v>
      </c>
      <c r="W39" s="1"/>
      <c r="X39" s="23"/>
      <c r="Y39" s="1">
        <f t="shared" si="6"/>
        <v>0</v>
      </c>
      <c r="Z39" s="3">
        <f t="shared" si="7"/>
        <v>0</v>
      </c>
      <c r="AA39" s="1"/>
    </row>
    <row r="40" spans="2:27" x14ac:dyDescent="0.25">
      <c r="B40" s="36" t="s">
        <v>106</v>
      </c>
      <c r="C40" s="2"/>
      <c r="D40" s="2"/>
      <c r="E40" s="2"/>
      <c r="F40" s="2"/>
      <c r="G40" s="1"/>
      <c r="H40" s="23"/>
      <c r="I40" s="2"/>
      <c r="J40" s="2"/>
      <c r="K40" s="1">
        <f t="shared" si="0"/>
        <v>0</v>
      </c>
      <c r="L40" s="2"/>
      <c r="M40" s="2"/>
      <c r="N40" s="1">
        <f t="shared" si="2"/>
        <v>0</v>
      </c>
      <c r="O40" s="2"/>
      <c r="P40" s="3">
        <f t="shared" si="3"/>
        <v>0</v>
      </c>
      <c r="Q40" s="1"/>
      <c r="R40" s="4">
        <f t="shared" si="4"/>
        <v>0</v>
      </c>
      <c r="S40" s="2"/>
      <c r="T40" s="1">
        <f t="shared" si="5"/>
        <v>0</v>
      </c>
      <c r="U40" s="2"/>
      <c r="V40" s="3">
        <f t="shared" si="1"/>
        <v>0</v>
      </c>
      <c r="W40" s="1"/>
      <c r="X40" s="23"/>
      <c r="Y40" s="1">
        <f t="shared" si="6"/>
        <v>0</v>
      </c>
      <c r="Z40" s="3">
        <f t="shared" si="7"/>
        <v>0</v>
      </c>
      <c r="AA40" s="1"/>
    </row>
    <row r="41" spans="2:27" x14ac:dyDescent="0.25">
      <c r="B41" s="36" t="s">
        <v>106</v>
      </c>
      <c r="C41" s="2"/>
      <c r="D41" s="2"/>
      <c r="E41" s="2"/>
      <c r="F41" s="2"/>
      <c r="G41" s="1"/>
      <c r="H41" s="23"/>
      <c r="I41" s="2"/>
      <c r="J41" s="2"/>
      <c r="K41" s="1">
        <f t="shared" si="0"/>
        <v>0</v>
      </c>
      <c r="L41" s="2"/>
      <c r="M41" s="2"/>
      <c r="N41" s="1">
        <f t="shared" si="2"/>
        <v>0</v>
      </c>
      <c r="O41" s="2"/>
      <c r="P41" s="3">
        <f t="shared" si="3"/>
        <v>0</v>
      </c>
      <c r="Q41" s="1"/>
      <c r="R41" s="4">
        <f t="shared" si="4"/>
        <v>0</v>
      </c>
      <c r="S41" s="2"/>
      <c r="T41" s="1">
        <f t="shared" si="5"/>
        <v>0</v>
      </c>
      <c r="U41" s="2"/>
      <c r="V41" s="3">
        <f t="shared" si="1"/>
        <v>0</v>
      </c>
      <c r="W41" s="1"/>
      <c r="X41" s="23"/>
      <c r="Y41" s="1">
        <f t="shared" si="6"/>
        <v>0</v>
      </c>
      <c r="Z41" s="3">
        <f t="shared" si="7"/>
        <v>0</v>
      </c>
      <c r="AA41" s="1"/>
    </row>
    <row r="42" spans="2:27" x14ac:dyDescent="0.25">
      <c r="B42" s="36" t="s">
        <v>106</v>
      </c>
      <c r="C42" s="2"/>
      <c r="D42" s="2"/>
      <c r="E42" s="2"/>
      <c r="F42" s="2"/>
      <c r="G42" s="1"/>
      <c r="H42" s="23"/>
      <c r="I42" s="2"/>
      <c r="J42" s="2"/>
      <c r="K42" s="1">
        <f t="shared" si="0"/>
        <v>0</v>
      </c>
      <c r="L42" s="2"/>
      <c r="M42" s="2"/>
      <c r="N42" s="1">
        <f t="shared" si="2"/>
        <v>0</v>
      </c>
      <c r="O42" s="2"/>
      <c r="P42" s="3">
        <f t="shared" si="3"/>
        <v>0</v>
      </c>
      <c r="Q42" s="1"/>
      <c r="R42" s="4">
        <f t="shared" si="4"/>
        <v>0</v>
      </c>
      <c r="S42" s="2"/>
      <c r="T42" s="1">
        <f t="shared" si="5"/>
        <v>0</v>
      </c>
      <c r="U42" s="2"/>
      <c r="V42" s="3">
        <f t="shared" si="1"/>
        <v>0</v>
      </c>
      <c r="W42" s="1"/>
      <c r="X42" s="23"/>
      <c r="Y42" s="1">
        <f t="shared" si="6"/>
        <v>0</v>
      </c>
      <c r="Z42" s="3">
        <f t="shared" si="7"/>
        <v>0</v>
      </c>
      <c r="AA42" s="1"/>
    </row>
    <row r="43" spans="2:27" x14ac:dyDescent="0.25">
      <c r="B43" s="36" t="s">
        <v>106</v>
      </c>
      <c r="C43" s="2"/>
      <c r="D43" s="2"/>
      <c r="E43" s="2"/>
      <c r="F43" s="2"/>
      <c r="G43" s="1"/>
      <c r="H43" s="23"/>
      <c r="I43" s="2"/>
      <c r="J43" s="2"/>
      <c r="K43" s="1">
        <f t="shared" si="0"/>
        <v>0</v>
      </c>
      <c r="L43" s="2"/>
      <c r="M43" s="2"/>
      <c r="N43" s="1">
        <f t="shared" si="2"/>
        <v>0</v>
      </c>
      <c r="O43" s="2"/>
      <c r="P43" s="3">
        <f t="shared" si="3"/>
        <v>0</v>
      </c>
      <c r="Q43" s="1"/>
      <c r="R43" s="4">
        <f t="shared" si="4"/>
        <v>0</v>
      </c>
      <c r="S43" s="2"/>
      <c r="T43" s="1">
        <f t="shared" si="5"/>
        <v>0</v>
      </c>
      <c r="U43" s="2"/>
      <c r="V43" s="3">
        <f t="shared" si="1"/>
        <v>0</v>
      </c>
      <c r="W43" s="1"/>
      <c r="X43" s="23"/>
      <c r="Y43" s="1">
        <f t="shared" si="6"/>
        <v>0</v>
      </c>
      <c r="Z43" s="3">
        <f t="shared" si="7"/>
        <v>0</v>
      </c>
      <c r="AA43" s="1"/>
    </row>
    <row r="44" spans="2:27" x14ac:dyDescent="0.25">
      <c r="B44" s="36" t="s">
        <v>106</v>
      </c>
      <c r="C44" s="2"/>
      <c r="D44" s="2"/>
      <c r="E44" s="2"/>
      <c r="F44" s="2"/>
      <c r="G44" s="1"/>
      <c r="H44" s="23"/>
      <c r="I44" s="2"/>
      <c r="J44" s="2"/>
      <c r="K44" s="1">
        <f t="shared" si="0"/>
        <v>0</v>
      </c>
      <c r="L44" s="2"/>
      <c r="M44" s="2"/>
      <c r="N44" s="1">
        <f t="shared" si="2"/>
        <v>0</v>
      </c>
      <c r="O44" s="2"/>
      <c r="P44" s="3">
        <f t="shared" si="3"/>
        <v>0</v>
      </c>
      <c r="Q44" s="1"/>
      <c r="R44" s="4">
        <f t="shared" si="4"/>
        <v>0</v>
      </c>
      <c r="S44" s="2"/>
      <c r="T44" s="1">
        <f t="shared" si="5"/>
        <v>0</v>
      </c>
      <c r="U44" s="2"/>
      <c r="V44" s="3">
        <f t="shared" si="1"/>
        <v>0</v>
      </c>
      <c r="W44" s="1"/>
      <c r="X44" s="23"/>
      <c r="Y44" s="1">
        <f t="shared" si="6"/>
        <v>0</v>
      </c>
      <c r="Z44" s="3">
        <f t="shared" si="7"/>
        <v>0</v>
      </c>
      <c r="AA44" s="1"/>
    </row>
    <row r="45" spans="2:27" x14ac:dyDescent="0.25">
      <c r="B45" s="36" t="s">
        <v>106</v>
      </c>
      <c r="C45" s="2"/>
      <c r="D45" s="2"/>
      <c r="E45" s="2"/>
      <c r="F45" s="2"/>
      <c r="G45" s="1"/>
      <c r="H45" s="23"/>
      <c r="I45" s="2"/>
      <c r="J45" s="2"/>
      <c r="K45" s="1">
        <f t="shared" si="0"/>
        <v>0</v>
      </c>
      <c r="L45" s="2"/>
      <c r="M45" s="2"/>
      <c r="N45" s="1">
        <f t="shared" si="2"/>
        <v>0</v>
      </c>
      <c r="O45" s="2"/>
      <c r="P45" s="3">
        <f t="shared" si="3"/>
        <v>0</v>
      </c>
      <c r="Q45" s="1"/>
      <c r="R45" s="4">
        <f t="shared" si="4"/>
        <v>0</v>
      </c>
      <c r="S45" s="2"/>
      <c r="T45" s="1">
        <f t="shared" si="5"/>
        <v>0</v>
      </c>
      <c r="U45" s="2"/>
      <c r="V45" s="3">
        <f t="shared" si="1"/>
        <v>0</v>
      </c>
      <c r="W45" s="1"/>
      <c r="X45" s="23"/>
      <c r="Y45" s="1">
        <f t="shared" si="6"/>
        <v>0</v>
      </c>
      <c r="Z45" s="3">
        <f>SUM(V45:Y45)</f>
        <v>0</v>
      </c>
      <c r="AA45" s="1"/>
    </row>
    <row r="46" spans="2:27" x14ac:dyDescent="0.25">
      <c r="B46" s="1" t="s">
        <v>12</v>
      </c>
      <c r="C46" s="36" t="s">
        <v>106</v>
      </c>
      <c r="D46" s="36" t="s">
        <v>106</v>
      </c>
      <c r="E46" s="36" t="s">
        <v>106</v>
      </c>
      <c r="F46" s="36" t="s">
        <v>106</v>
      </c>
      <c r="G46" s="1"/>
      <c r="H46" s="39" t="s">
        <v>106</v>
      </c>
      <c r="I46" s="36" t="s">
        <v>106</v>
      </c>
      <c r="J46" s="36" t="s">
        <v>106</v>
      </c>
      <c r="K46" s="36" t="s">
        <v>106</v>
      </c>
      <c r="L46" s="36" t="s">
        <v>106</v>
      </c>
      <c r="M46" s="36" t="s">
        <v>106</v>
      </c>
      <c r="N46" s="36" t="s">
        <v>106</v>
      </c>
      <c r="O46" s="36" t="s">
        <v>106</v>
      </c>
      <c r="P46" s="40" t="s">
        <v>106</v>
      </c>
      <c r="Q46" s="1"/>
      <c r="R46" s="39" t="s">
        <v>106</v>
      </c>
      <c r="S46" s="36" t="s">
        <v>106</v>
      </c>
      <c r="T46" s="36" t="s">
        <v>106</v>
      </c>
      <c r="U46" s="36" t="s">
        <v>106</v>
      </c>
      <c r="V46" s="40" t="s">
        <v>106</v>
      </c>
      <c r="W46" s="1"/>
      <c r="X46" s="39" t="s">
        <v>106</v>
      </c>
      <c r="Y46" s="36" t="s">
        <v>106</v>
      </c>
      <c r="Z46" s="40" t="s">
        <v>106</v>
      </c>
      <c r="AA46" s="1"/>
    </row>
    <row r="47" spans="2:27" x14ac:dyDescent="0.25">
      <c r="B47" s="36" t="s">
        <v>106</v>
      </c>
      <c r="C47" s="2"/>
      <c r="D47" s="2"/>
      <c r="E47" s="2"/>
      <c r="F47" s="2"/>
      <c r="G47" s="1"/>
      <c r="H47" s="23"/>
      <c r="I47" s="2"/>
      <c r="J47" s="2"/>
      <c r="K47" s="1">
        <f t="shared" ref="K47:K55" si="8">SUM(I47:J47)</f>
        <v>0</v>
      </c>
      <c r="L47" s="2"/>
      <c r="M47" s="2"/>
      <c r="N47" s="1">
        <f t="shared" si="2"/>
        <v>0</v>
      </c>
      <c r="O47" s="2"/>
      <c r="P47" s="3">
        <f t="shared" si="3"/>
        <v>0</v>
      </c>
      <c r="Q47" s="1"/>
      <c r="R47" s="4">
        <f t="shared" si="4"/>
        <v>0</v>
      </c>
      <c r="S47" s="2"/>
      <c r="T47" s="1">
        <f t="shared" si="5"/>
        <v>0</v>
      </c>
      <c r="U47" s="2"/>
      <c r="V47" s="3">
        <f t="shared" si="1"/>
        <v>0</v>
      </c>
      <c r="W47" s="1"/>
      <c r="X47" s="23"/>
      <c r="Y47" s="1">
        <f>+L47+M47</f>
        <v>0</v>
      </c>
      <c r="Z47" s="3">
        <f>SUM(V47:Y47)</f>
        <v>0</v>
      </c>
      <c r="AA47" s="1"/>
    </row>
    <row r="48" spans="2:27" x14ac:dyDescent="0.25">
      <c r="B48" s="36" t="s">
        <v>106</v>
      </c>
      <c r="C48" s="2"/>
      <c r="D48" s="2"/>
      <c r="E48" s="2"/>
      <c r="F48" s="2"/>
      <c r="G48" s="1"/>
      <c r="H48" s="23"/>
      <c r="I48" s="2"/>
      <c r="J48" s="2"/>
      <c r="K48" s="1">
        <f t="shared" si="8"/>
        <v>0</v>
      </c>
      <c r="L48" s="2"/>
      <c r="M48" s="2"/>
      <c r="N48" s="1">
        <f t="shared" si="2"/>
        <v>0</v>
      </c>
      <c r="O48" s="2"/>
      <c r="P48" s="3">
        <f t="shared" si="3"/>
        <v>0</v>
      </c>
      <c r="Q48" s="1"/>
      <c r="R48" s="4">
        <f t="shared" si="4"/>
        <v>0</v>
      </c>
      <c r="S48" s="2"/>
      <c r="T48" s="1">
        <f t="shared" si="5"/>
        <v>0</v>
      </c>
      <c r="U48" s="2"/>
      <c r="V48" s="3">
        <f t="shared" si="1"/>
        <v>0</v>
      </c>
      <c r="W48" s="1"/>
      <c r="X48" s="23"/>
      <c r="Y48" s="1">
        <f>+L48+M48</f>
        <v>0</v>
      </c>
      <c r="Z48" s="3">
        <f t="shared" si="7"/>
        <v>0</v>
      </c>
      <c r="AA48" s="1"/>
    </row>
    <row r="49" spans="2:27" x14ac:dyDescent="0.25">
      <c r="B49" s="36" t="s">
        <v>106</v>
      </c>
      <c r="C49" s="2"/>
      <c r="D49" s="2"/>
      <c r="E49" s="2"/>
      <c r="F49" s="2"/>
      <c r="G49" s="1"/>
      <c r="H49" s="23"/>
      <c r="I49" s="2"/>
      <c r="J49" s="2"/>
      <c r="K49" s="1">
        <f t="shared" si="8"/>
        <v>0</v>
      </c>
      <c r="L49" s="2"/>
      <c r="M49" s="2"/>
      <c r="N49" s="1">
        <f t="shared" si="2"/>
        <v>0</v>
      </c>
      <c r="O49" s="2"/>
      <c r="P49" s="3">
        <f t="shared" si="3"/>
        <v>0</v>
      </c>
      <c r="Q49" s="1"/>
      <c r="R49" s="4">
        <f t="shared" si="4"/>
        <v>0</v>
      </c>
      <c r="S49" s="2"/>
      <c r="T49" s="1">
        <f t="shared" si="5"/>
        <v>0</v>
      </c>
      <c r="U49" s="2"/>
      <c r="V49" s="3">
        <f t="shared" si="1"/>
        <v>0</v>
      </c>
      <c r="W49" s="1"/>
      <c r="X49" s="23"/>
      <c r="Y49" s="1">
        <f>+L49+M49</f>
        <v>0</v>
      </c>
      <c r="Z49" s="3">
        <f t="shared" si="7"/>
        <v>0</v>
      </c>
      <c r="AA49" s="1"/>
    </row>
    <row r="50" spans="2:27" x14ac:dyDescent="0.25">
      <c r="B50" s="36" t="s">
        <v>106</v>
      </c>
      <c r="C50" s="2"/>
      <c r="D50" s="2"/>
      <c r="E50" s="2"/>
      <c r="F50" s="2"/>
      <c r="G50" s="1"/>
      <c r="H50" s="23"/>
      <c r="I50" s="2"/>
      <c r="J50" s="2"/>
      <c r="K50" s="1">
        <f t="shared" si="8"/>
        <v>0</v>
      </c>
      <c r="L50" s="2"/>
      <c r="M50" s="2"/>
      <c r="N50" s="1">
        <f t="shared" si="2"/>
        <v>0</v>
      </c>
      <c r="O50" s="2"/>
      <c r="P50" s="3">
        <f t="shared" si="3"/>
        <v>0</v>
      </c>
      <c r="Q50" s="1"/>
      <c r="R50" s="4">
        <f t="shared" si="4"/>
        <v>0</v>
      </c>
      <c r="S50" s="2"/>
      <c r="T50" s="1">
        <f t="shared" si="5"/>
        <v>0</v>
      </c>
      <c r="U50" s="2"/>
      <c r="V50" s="3">
        <f t="shared" si="1"/>
        <v>0</v>
      </c>
      <c r="W50" s="1"/>
      <c r="X50" s="23"/>
      <c r="Y50" s="1">
        <f t="shared" si="6"/>
        <v>0</v>
      </c>
      <c r="Z50" s="3">
        <f t="shared" si="7"/>
        <v>0</v>
      </c>
      <c r="AA50" s="1"/>
    </row>
    <row r="51" spans="2:27" x14ac:dyDescent="0.25">
      <c r="B51" s="36" t="s">
        <v>106</v>
      </c>
      <c r="C51" s="2"/>
      <c r="D51" s="2"/>
      <c r="E51" s="2"/>
      <c r="F51" s="2"/>
      <c r="G51" s="1"/>
      <c r="H51" s="23"/>
      <c r="I51" s="2"/>
      <c r="J51" s="2"/>
      <c r="K51" s="1">
        <f t="shared" si="8"/>
        <v>0</v>
      </c>
      <c r="L51" s="2"/>
      <c r="M51" s="2"/>
      <c r="N51" s="1">
        <f t="shared" si="2"/>
        <v>0</v>
      </c>
      <c r="O51" s="2"/>
      <c r="P51" s="3">
        <f t="shared" si="3"/>
        <v>0</v>
      </c>
      <c r="Q51" s="1"/>
      <c r="R51" s="4">
        <f t="shared" si="4"/>
        <v>0</v>
      </c>
      <c r="S51" s="2"/>
      <c r="T51" s="1">
        <f t="shared" si="5"/>
        <v>0</v>
      </c>
      <c r="U51" s="2"/>
      <c r="V51" s="3">
        <f t="shared" si="1"/>
        <v>0</v>
      </c>
      <c r="W51" s="1"/>
      <c r="X51" s="23"/>
      <c r="Y51" s="1">
        <f t="shared" si="6"/>
        <v>0</v>
      </c>
      <c r="Z51" s="3">
        <f t="shared" si="7"/>
        <v>0</v>
      </c>
      <c r="AA51" s="1"/>
    </row>
    <row r="52" spans="2:27" x14ac:dyDescent="0.25">
      <c r="B52" s="36" t="s">
        <v>106</v>
      </c>
      <c r="C52" s="2"/>
      <c r="D52" s="2"/>
      <c r="E52" s="2"/>
      <c r="F52" s="2"/>
      <c r="G52" s="1"/>
      <c r="H52" s="23"/>
      <c r="I52" s="2"/>
      <c r="J52" s="2"/>
      <c r="K52" s="1">
        <f t="shared" si="8"/>
        <v>0</v>
      </c>
      <c r="L52" s="2"/>
      <c r="M52" s="2"/>
      <c r="N52" s="1">
        <f t="shared" si="2"/>
        <v>0</v>
      </c>
      <c r="O52" s="2"/>
      <c r="P52" s="3">
        <f t="shared" si="3"/>
        <v>0</v>
      </c>
      <c r="Q52" s="1"/>
      <c r="R52" s="4">
        <f t="shared" si="4"/>
        <v>0</v>
      </c>
      <c r="S52" s="2"/>
      <c r="T52" s="1">
        <f t="shared" si="5"/>
        <v>0</v>
      </c>
      <c r="U52" s="2"/>
      <c r="V52" s="3">
        <f t="shared" si="1"/>
        <v>0</v>
      </c>
      <c r="W52" s="1"/>
      <c r="X52" s="23"/>
      <c r="Y52" s="1">
        <f t="shared" si="6"/>
        <v>0</v>
      </c>
      <c r="Z52" s="3">
        <f t="shared" si="7"/>
        <v>0</v>
      </c>
      <c r="AA52" s="1"/>
    </row>
    <row r="53" spans="2:27" x14ac:dyDescent="0.25">
      <c r="B53" s="36" t="s">
        <v>106</v>
      </c>
      <c r="C53" s="2"/>
      <c r="D53" s="2"/>
      <c r="E53" s="2"/>
      <c r="F53" s="2"/>
      <c r="G53" s="1"/>
      <c r="H53" s="23"/>
      <c r="I53" s="2"/>
      <c r="J53" s="2"/>
      <c r="K53" s="1">
        <f t="shared" si="8"/>
        <v>0</v>
      </c>
      <c r="L53" s="2"/>
      <c r="M53" s="2"/>
      <c r="N53" s="1">
        <f t="shared" si="2"/>
        <v>0</v>
      </c>
      <c r="O53" s="2"/>
      <c r="P53" s="3">
        <f t="shared" si="3"/>
        <v>0</v>
      </c>
      <c r="Q53" s="1"/>
      <c r="R53" s="4">
        <f t="shared" si="4"/>
        <v>0</v>
      </c>
      <c r="S53" s="2"/>
      <c r="T53" s="1">
        <f t="shared" si="5"/>
        <v>0</v>
      </c>
      <c r="U53" s="2"/>
      <c r="V53" s="3">
        <f t="shared" si="1"/>
        <v>0</v>
      </c>
      <c r="W53" s="1"/>
      <c r="X53" s="23"/>
      <c r="Y53" s="1">
        <f t="shared" si="6"/>
        <v>0</v>
      </c>
      <c r="Z53" s="3">
        <f t="shared" si="7"/>
        <v>0</v>
      </c>
      <c r="AA53" s="1"/>
    </row>
    <row r="54" spans="2:27" x14ac:dyDescent="0.25">
      <c r="B54" s="36" t="s">
        <v>106</v>
      </c>
      <c r="C54" s="2"/>
      <c r="D54" s="2"/>
      <c r="E54" s="2"/>
      <c r="F54" s="2"/>
      <c r="G54" s="1"/>
      <c r="H54" s="23"/>
      <c r="I54" s="2"/>
      <c r="J54" s="2"/>
      <c r="K54" s="1">
        <f t="shared" si="8"/>
        <v>0</v>
      </c>
      <c r="L54" s="2"/>
      <c r="M54" s="2"/>
      <c r="N54" s="1">
        <f t="shared" si="2"/>
        <v>0</v>
      </c>
      <c r="O54" s="2"/>
      <c r="P54" s="3">
        <f t="shared" si="3"/>
        <v>0</v>
      </c>
      <c r="Q54" s="1"/>
      <c r="R54" s="4">
        <f t="shared" si="4"/>
        <v>0</v>
      </c>
      <c r="S54" s="2"/>
      <c r="T54" s="1">
        <f t="shared" si="5"/>
        <v>0</v>
      </c>
      <c r="U54" s="2"/>
      <c r="V54" s="3">
        <f t="shared" si="1"/>
        <v>0</v>
      </c>
      <c r="W54" s="1"/>
      <c r="X54" s="23"/>
      <c r="Y54" s="1">
        <f t="shared" si="6"/>
        <v>0</v>
      </c>
      <c r="Z54" s="3">
        <f t="shared" si="7"/>
        <v>0</v>
      </c>
      <c r="AA54" s="1"/>
    </row>
    <row r="55" spans="2:27" x14ac:dyDescent="0.25">
      <c r="B55" s="36" t="s">
        <v>106</v>
      </c>
      <c r="C55" s="2"/>
      <c r="D55" s="2"/>
      <c r="E55" s="2"/>
      <c r="F55" s="2"/>
      <c r="G55" s="1"/>
      <c r="H55" s="23"/>
      <c r="I55" s="2"/>
      <c r="J55" s="2"/>
      <c r="K55" s="1">
        <f t="shared" si="8"/>
        <v>0</v>
      </c>
      <c r="L55" s="2"/>
      <c r="M55" s="2"/>
      <c r="N55" s="1">
        <f t="shared" si="2"/>
        <v>0</v>
      </c>
      <c r="O55" s="2"/>
      <c r="P55" s="3">
        <f t="shared" si="3"/>
        <v>0</v>
      </c>
      <c r="Q55" s="1"/>
      <c r="R55" s="4">
        <f t="shared" si="4"/>
        <v>0</v>
      </c>
      <c r="S55" s="2"/>
      <c r="T55" s="1">
        <f t="shared" si="5"/>
        <v>0</v>
      </c>
      <c r="U55" s="2"/>
      <c r="V55" s="3">
        <f t="shared" si="1"/>
        <v>0</v>
      </c>
      <c r="W55" s="1"/>
      <c r="X55" s="23"/>
      <c r="Y55" s="1">
        <f t="shared" si="6"/>
        <v>0</v>
      </c>
      <c r="Z55" s="3">
        <f t="shared" si="7"/>
        <v>0</v>
      </c>
      <c r="AA55" s="1"/>
    </row>
    <row r="56" spans="2:27" x14ac:dyDescent="0.25">
      <c r="B56" s="1" t="s">
        <v>13</v>
      </c>
      <c r="C56" s="36" t="s">
        <v>106</v>
      </c>
      <c r="D56" s="36" t="s">
        <v>106</v>
      </c>
      <c r="E56" s="36" t="s">
        <v>106</v>
      </c>
      <c r="F56" s="36" t="s">
        <v>106</v>
      </c>
      <c r="G56" s="1"/>
      <c r="H56" s="39" t="s">
        <v>106</v>
      </c>
      <c r="I56" s="36" t="s">
        <v>106</v>
      </c>
      <c r="J56" s="36" t="s">
        <v>106</v>
      </c>
      <c r="K56" s="36" t="s">
        <v>106</v>
      </c>
      <c r="L56" s="36" t="s">
        <v>106</v>
      </c>
      <c r="M56" s="36" t="s">
        <v>106</v>
      </c>
      <c r="N56" s="36" t="s">
        <v>106</v>
      </c>
      <c r="O56" s="36" t="s">
        <v>106</v>
      </c>
      <c r="P56" s="40" t="s">
        <v>106</v>
      </c>
      <c r="Q56" s="1"/>
      <c r="R56" s="39" t="s">
        <v>106</v>
      </c>
      <c r="S56" s="36" t="s">
        <v>106</v>
      </c>
      <c r="T56" s="36" t="s">
        <v>106</v>
      </c>
      <c r="U56" s="36" t="s">
        <v>106</v>
      </c>
      <c r="V56" s="40" t="s">
        <v>106</v>
      </c>
      <c r="W56" s="1"/>
      <c r="X56" s="39" t="s">
        <v>106</v>
      </c>
      <c r="Y56" s="36" t="s">
        <v>106</v>
      </c>
      <c r="Z56" s="40" t="s">
        <v>106</v>
      </c>
      <c r="AA56" s="1"/>
    </row>
    <row r="57" spans="2:27" x14ac:dyDescent="0.25">
      <c r="B57" s="36" t="s">
        <v>106</v>
      </c>
      <c r="C57" s="36" t="s">
        <v>106</v>
      </c>
      <c r="D57" s="36" t="s">
        <v>106</v>
      </c>
      <c r="E57" s="36" t="s">
        <v>106</v>
      </c>
      <c r="F57" s="36" t="s">
        <v>106</v>
      </c>
      <c r="G57" s="1"/>
      <c r="H57" s="39" t="s">
        <v>106</v>
      </c>
      <c r="I57" s="36" t="s">
        <v>106</v>
      </c>
      <c r="J57" s="36" t="s">
        <v>106</v>
      </c>
      <c r="K57" s="36" t="s">
        <v>106</v>
      </c>
      <c r="L57" s="36" t="s">
        <v>106</v>
      </c>
      <c r="M57" s="36" t="s">
        <v>106</v>
      </c>
      <c r="N57" s="36" t="s">
        <v>106</v>
      </c>
      <c r="O57" s="36" t="s">
        <v>106</v>
      </c>
      <c r="P57" s="40" t="s">
        <v>106</v>
      </c>
      <c r="Q57" s="1"/>
      <c r="R57" s="39" t="s">
        <v>106</v>
      </c>
      <c r="S57" s="36" t="s">
        <v>106</v>
      </c>
      <c r="T57" s="36" t="s">
        <v>106</v>
      </c>
      <c r="U57" s="36" t="s">
        <v>106</v>
      </c>
      <c r="V57" s="40" t="s">
        <v>106</v>
      </c>
      <c r="W57" s="1"/>
      <c r="X57" s="23"/>
      <c r="Y57" s="36" t="s">
        <v>106</v>
      </c>
      <c r="Z57" s="3">
        <f>SUM(V57:Y57)</f>
        <v>0</v>
      </c>
      <c r="AA57" s="1"/>
    </row>
    <row r="58" spans="2:27" x14ac:dyDescent="0.25">
      <c r="B58" s="1" t="s">
        <v>29</v>
      </c>
      <c r="C58" s="36" t="s">
        <v>106</v>
      </c>
      <c r="D58" s="36" t="s">
        <v>106</v>
      </c>
      <c r="E58" s="36" t="s">
        <v>106</v>
      </c>
      <c r="F58" s="36" t="s">
        <v>106</v>
      </c>
      <c r="G58" s="1"/>
      <c r="H58" s="39" t="s">
        <v>106</v>
      </c>
      <c r="I58" s="36" t="s">
        <v>106</v>
      </c>
      <c r="J58" s="36" t="s">
        <v>106</v>
      </c>
      <c r="K58" s="36" t="s">
        <v>106</v>
      </c>
      <c r="L58" s="36" t="s">
        <v>106</v>
      </c>
      <c r="M58" s="36" t="s">
        <v>106</v>
      </c>
      <c r="N58" s="36" t="s">
        <v>106</v>
      </c>
      <c r="O58" s="36" t="s">
        <v>106</v>
      </c>
      <c r="P58" s="40" t="s">
        <v>106</v>
      </c>
      <c r="Q58" s="1"/>
      <c r="R58" s="39" t="s">
        <v>106</v>
      </c>
      <c r="S58" s="36" t="s">
        <v>106</v>
      </c>
      <c r="T58" s="36" t="s">
        <v>106</v>
      </c>
      <c r="U58" s="36" t="s">
        <v>106</v>
      </c>
      <c r="V58" s="40" t="s">
        <v>106</v>
      </c>
      <c r="W58" s="1"/>
      <c r="X58" s="39" t="s">
        <v>106</v>
      </c>
      <c r="Y58" s="36" t="s">
        <v>106</v>
      </c>
      <c r="Z58" s="40" t="s">
        <v>106</v>
      </c>
      <c r="AA58" s="1"/>
    </row>
    <row r="59" spans="2:27" x14ac:dyDescent="0.25">
      <c r="B59" s="34" t="s">
        <v>106</v>
      </c>
      <c r="C59" s="2"/>
      <c r="D59" s="2"/>
      <c r="E59" s="2"/>
      <c r="F59" s="2"/>
      <c r="G59" s="1"/>
      <c r="H59" s="23"/>
      <c r="I59" s="2"/>
      <c r="J59" s="2"/>
      <c r="K59" s="1">
        <f>SUM(I59:J59)</f>
        <v>0</v>
      </c>
      <c r="L59" s="2"/>
      <c r="M59" s="2"/>
      <c r="N59" s="1">
        <f t="shared" si="2"/>
        <v>0</v>
      </c>
      <c r="O59" s="2"/>
      <c r="P59" s="3">
        <f t="shared" si="3"/>
        <v>0</v>
      </c>
      <c r="Q59" s="1"/>
      <c r="R59" s="4">
        <f t="shared" si="4"/>
        <v>0</v>
      </c>
      <c r="S59" s="2"/>
      <c r="T59" s="1">
        <f t="shared" si="5"/>
        <v>0</v>
      </c>
      <c r="U59" s="2"/>
      <c r="V59" s="3">
        <f t="shared" si="1"/>
        <v>0</v>
      </c>
      <c r="W59" s="1"/>
      <c r="X59" s="23"/>
      <c r="Y59" s="1">
        <f t="shared" si="6"/>
        <v>0</v>
      </c>
      <c r="Z59" s="3">
        <f>SUM(V59:Y59)</f>
        <v>0</v>
      </c>
      <c r="AA59" s="1"/>
    </row>
    <row r="60" spans="2:27" x14ac:dyDescent="0.25">
      <c r="B60" s="18" t="s">
        <v>17</v>
      </c>
      <c r="C60" s="37" t="s">
        <v>106</v>
      </c>
      <c r="D60" s="37" t="s">
        <v>106</v>
      </c>
      <c r="E60" s="37" t="s">
        <v>106</v>
      </c>
      <c r="F60" s="37" t="s">
        <v>106</v>
      </c>
      <c r="G60" s="1"/>
      <c r="H60" s="13">
        <f>SUM(H19:H59)</f>
        <v>0</v>
      </c>
      <c r="I60" s="14">
        <f t="shared" ref="I60:P60" si="9">SUM(I18:I59)</f>
        <v>0</v>
      </c>
      <c r="J60" s="14">
        <f t="shared" si="9"/>
        <v>0</v>
      </c>
      <c r="K60" s="14">
        <f t="shared" si="9"/>
        <v>0</v>
      </c>
      <c r="L60" s="14">
        <f t="shared" si="9"/>
        <v>0</v>
      </c>
      <c r="M60" s="14">
        <f t="shared" si="9"/>
        <v>0</v>
      </c>
      <c r="N60" s="14">
        <f t="shared" si="9"/>
        <v>0</v>
      </c>
      <c r="O60" s="14">
        <f t="shared" si="9"/>
        <v>0</v>
      </c>
      <c r="P60" s="15">
        <f t="shared" si="9"/>
        <v>0</v>
      </c>
      <c r="Q60" s="16"/>
      <c r="R60" s="13">
        <f>SUM(R18:R59)</f>
        <v>0</v>
      </c>
      <c r="S60" s="14">
        <f>SUM(S18:S59)</f>
        <v>0</v>
      </c>
      <c r="T60" s="14">
        <f>SUM(T18:T59)</f>
        <v>0</v>
      </c>
      <c r="U60" s="14">
        <f>SUM(U18:U59)</f>
        <v>0</v>
      </c>
      <c r="V60" s="15">
        <f>SUM(V18:V59)</f>
        <v>0</v>
      </c>
      <c r="W60" s="16"/>
      <c r="X60" s="13">
        <f>SUM(X18:X59)</f>
        <v>0</v>
      </c>
      <c r="Y60" s="14">
        <f>SUM(Y18:Y59)</f>
        <v>0</v>
      </c>
      <c r="Z60" s="15">
        <f>SUM(Z18:Z59)</f>
        <v>0</v>
      </c>
      <c r="AA60" s="16"/>
    </row>
    <row r="61" spans="2:27" x14ac:dyDescent="0.25">
      <c r="B61" s="1"/>
      <c r="C61" s="1"/>
      <c r="D61" s="1"/>
      <c r="E61" s="1"/>
      <c r="F61" s="1"/>
      <c r="G61" s="1"/>
      <c r="H61" s="1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2:27" x14ac:dyDescent="0.25">
      <c r="B62" s="1"/>
      <c r="C62" s="1"/>
      <c r="D62" s="1"/>
      <c r="E62" s="1"/>
      <c r="F62" s="1"/>
      <c r="G62" s="1"/>
      <c r="H62" s="13" t="s">
        <v>31</v>
      </c>
      <c r="I62" s="47" t="s">
        <v>106</v>
      </c>
      <c r="J62" s="47" t="s">
        <v>106</v>
      </c>
      <c r="K62" s="47" t="s">
        <v>106</v>
      </c>
      <c r="L62" s="47" t="s">
        <v>106</v>
      </c>
      <c r="M62" s="47" t="s">
        <v>106</v>
      </c>
      <c r="N62" s="15">
        <f>+F12-N60</f>
        <v>0</v>
      </c>
      <c r="O62" s="16"/>
      <c r="P62" s="16"/>
      <c r="Q62" s="16"/>
      <c r="R62" s="8" t="s">
        <v>24</v>
      </c>
      <c r="S62" s="48" t="s">
        <v>106</v>
      </c>
      <c r="T62" s="48" t="s">
        <v>106</v>
      </c>
      <c r="U62" s="48" t="s">
        <v>106</v>
      </c>
      <c r="V62" s="48" t="s">
        <v>106</v>
      </c>
      <c r="W62" s="14"/>
      <c r="X62" s="48" t="s">
        <v>106</v>
      </c>
      <c r="Y62" s="48" t="s">
        <v>106</v>
      </c>
      <c r="Z62" s="32">
        <f>+Z60-Z57</f>
        <v>0</v>
      </c>
      <c r="AA62" s="16"/>
    </row>
    <row r="63" spans="2:27" hidden="1" x14ac:dyDescent="0.25">
      <c r="B63" s="1"/>
      <c r="C63" s="1"/>
      <c r="D63" s="1"/>
      <c r="E63" s="1"/>
      <c r="F63" s="1"/>
      <c r="G63" s="1"/>
      <c r="H63" s="1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2:27" ht="22.5" customHeight="1" x14ac:dyDescent="0.25">
      <c r="B64" s="17" t="s">
        <v>26</v>
      </c>
      <c r="C64" s="17"/>
      <c r="H64" s="31" t="s">
        <v>36</v>
      </c>
      <c r="I64" s="17"/>
      <c r="Q64" s="1"/>
      <c r="R64" s="31" t="s">
        <v>5</v>
      </c>
      <c r="W64" s="1"/>
      <c r="X64" s="31" t="s">
        <v>27</v>
      </c>
      <c r="Y64" s="17"/>
      <c r="AA64" s="16"/>
    </row>
    <row r="65" spans="2:26" x14ac:dyDescent="0.25">
      <c r="B65" s="50" t="s">
        <v>108</v>
      </c>
      <c r="C65" s="11" t="s">
        <v>94</v>
      </c>
      <c r="D65" s="11" t="s">
        <v>95</v>
      </c>
      <c r="E65" s="34" t="s">
        <v>110</v>
      </c>
      <c r="F65" s="34" t="s">
        <v>111</v>
      </c>
      <c r="G65" s="1"/>
      <c r="H65" s="1" t="s">
        <v>96</v>
      </c>
      <c r="I65" s="1" t="s">
        <v>97</v>
      </c>
      <c r="J65" s="1" t="s">
        <v>98</v>
      </c>
      <c r="K65" s="1" t="s">
        <v>99</v>
      </c>
      <c r="L65" s="1" t="s">
        <v>4</v>
      </c>
      <c r="M65" s="36" t="s">
        <v>108</v>
      </c>
      <c r="N65" s="1" t="s">
        <v>100</v>
      </c>
      <c r="O65" s="1" t="s">
        <v>101</v>
      </c>
      <c r="P65" s="1" t="s">
        <v>102</v>
      </c>
      <c r="Q65" s="1"/>
      <c r="R65" s="11" t="s">
        <v>103</v>
      </c>
      <c r="S65" s="11" t="s">
        <v>16</v>
      </c>
      <c r="T65" s="11" t="s">
        <v>104</v>
      </c>
      <c r="U65" s="11" t="s">
        <v>43</v>
      </c>
      <c r="V65" s="11" t="s">
        <v>0</v>
      </c>
      <c r="W65" s="1"/>
      <c r="X65" s="11" t="s">
        <v>105</v>
      </c>
      <c r="Y65" s="11" t="s">
        <v>4</v>
      </c>
      <c r="Z65" s="11" t="s">
        <v>27</v>
      </c>
    </row>
    <row r="66" spans="2:26" x14ac:dyDescent="0.25">
      <c r="B66" s="16" t="s">
        <v>39</v>
      </c>
      <c r="C66" s="36" t="s">
        <v>106</v>
      </c>
      <c r="D66" s="36" t="s">
        <v>106</v>
      </c>
      <c r="E66" s="36" t="s">
        <v>106</v>
      </c>
      <c r="F66" s="36" t="s">
        <v>106</v>
      </c>
      <c r="H66" s="37" t="s">
        <v>106</v>
      </c>
      <c r="I66" s="37" t="s">
        <v>106</v>
      </c>
      <c r="J66" s="37" t="s">
        <v>106</v>
      </c>
      <c r="K66" s="37" t="s">
        <v>106</v>
      </c>
      <c r="L66" s="37" t="s">
        <v>106</v>
      </c>
      <c r="M66" s="37" t="s">
        <v>106</v>
      </c>
      <c r="N66" s="37" t="s">
        <v>106</v>
      </c>
      <c r="O66" s="37" t="s">
        <v>106</v>
      </c>
      <c r="P66" s="37" t="s">
        <v>106</v>
      </c>
      <c r="Q66" s="1"/>
      <c r="R66" s="36" t="s">
        <v>106</v>
      </c>
      <c r="S66" s="36" t="s">
        <v>106</v>
      </c>
      <c r="T66" s="36" t="s">
        <v>106</v>
      </c>
      <c r="U66" s="36" t="s">
        <v>106</v>
      </c>
      <c r="V66" s="36" t="s">
        <v>106</v>
      </c>
      <c r="W66" s="1"/>
      <c r="X66" s="36" t="s">
        <v>106</v>
      </c>
      <c r="Y66" s="36" t="s">
        <v>106</v>
      </c>
      <c r="Z66" s="36" t="s">
        <v>106</v>
      </c>
    </row>
    <row r="67" spans="2:26" x14ac:dyDescent="0.25">
      <c r="B67" s="36" t="s">
        <v>106</v>
      </c>
      <c r="C67" s="2"/>
      <c r="D67" s="2"/>
      <c r="E67" s="2"/>
      <c r="F67" s="2"/>
      <c r="H67" s="2"/>
      <c r="I67" s="2"/>
      <c r="J67" s="2"/>
      <c r="K67" s="1">
        <f t="shared" ref="K67:K74" si="10">SUM(I67:J67)</f>
        <v>0</v>
      </c>
      <c r="L67" s="2"/>
      <c r="M67" s="1"/>
      <c r="N67" s="1">
        <f t="shared" ref="N67:N88" si="11">SUM(K67:M67)</f>
        <v>0</v>
      </c>
      <c r="O67" s="2"/>
      <c r="P67" s="1">
        <f t="shared" ref="P67:P88" si="12">SUM(N67:O67)</f>
        <v>0</v>
      </c>
      <c r="Q67" s="1"/>
      <c r="R67" s="1">
        <f t="shared" ref="R67:R88" si="13">+K67</f>
        <v>0</v>
      </c>
      <c r="S67" s="2"/>
      <c r="T67" s="1">
        <f t="shared" ref="T67:T88" si="14">SUM(R67:S67)</f>
        <v>0</v>
      </c>
      <c r="U67" s="2"/>
      <c r="V67" s="1">
        <f t="shared" ref="V67:V88" si="15">+T67-U67</f>
        <v>0</v>
      </c>
      <c r="W67" s="1"/>
      <c r="X67" s="2"/>
      <c r="Y67" s="1">
        <f>+L67</f>
        <v>0</v>
      </c>
      <c r="Z67" s="1">
        <f t="shared" ref="Z67:Z76" si="16">SUM(V67:Y67)</f>
        <v>0</v>
      </c>
    </row>
    <row r="68" spans="2:26" x14ac:dyDescent="0.25">
      <c r="B68" s="36" t="s">
        <v>106</v>
      </c>
      <c r="C68" s="2"/>
      <c r="D68" s="2"/>
      <c r="E68" s="2"/>
      <c r="F68" s="2"/>
      <c r="H68" s="2"/>
      <c r="I68" s="2"/>
      <c r="J68" s="2"/>
      <c r="K68" s="1">
        <f t="shared" si="10"/>
        <v>0</v>
      </c>
      <c r="L68" s="2"/>
      <c r="M68" s="1"/>
      <c r="N68" s="1">
        <f t="shared" si="11"/>
        <v>0</v>
      </c>
      <c r="O68" s="2"/>
      <c r="P68" s="1">
        <f t="shared" si="12"/>
        <v>0</v>
      </c>
      <c r="Q68" s="1"/>
      <c r="R68" s="1">
        <f t="shared" si="13"/>
        <v>0</v>
      </c>
      <c r="S68" s="2"/>
      <c r="T68" s="1">
        <f t="shared" si="14"/>
        <v>0</v>
      </c>
      <c r="U68" s="2"/>
      <c r="V68" s="1">
        <f t="shared" si="15"/>
        <v>0</v>
      </c>
      <c r="W68" s="1"/>
      <c r="X68" s="2"/>
      <c r="Y68" s="1">
        <f>+L68</f>
        <v>0</v>
      </c>
      <c r="Z68" s="1">
        <f t="shared" si="16"/>
        <v>0</v>
      </c>
    </row>
    <row r="69" spans="2:26" x14ac:dyDescent="0.25">
      <c r="B69" s="36" t="s">
        <v>106</v>
      </c>
      <c r="C69" s="2"/>
      <c r="D69" s="2"/>
      <c r="E69" s="2"/>
      <c r="F69" s="2"/>
      <c r="H69" s="2"/>
      <c r="I69" s="2"/>
      <c r="J69" s="2"/>
      <c r="K69" s="1">
        <f t="shared" si="10"/>
        <v>0</v>
      </c>
      <c r="L69" s="2"/>
      <c r="M69" s="1"/>
      <c r="N69" s="1">
        <f t="shared" si="11"/>
        <v>0</v>
      </c>
      <c r="O69" s="2"/>
      <c r="P69" s="1">
        <f t="shared" si="12"/>
        <v>0</v>
      </c>
      <c r="Q69" s="1"/>
      <c r="R69" s="1">
        <f t="shared" si="13"/>
        <v>0</v>
      </c>
      <c r="S69" s="2"/>
      <c r="T69" s="1">
        <f t="shared" si="14"/>
        <v>0</v>
      </c>
      <c r="U69" s="2"/>
      <c r="V69" s="1">
        <f t="shared" si="15"/>
        <v>0</v>
      </c>
      <c r="W69" s="1"/>
      <c r="X69" s="2"/>
      <c r="Y69" s="1">
        <f>+L69</f>
        <v>0</v>
      </c>
      <c r="Z69" s="1">
        <f t="shared" si="16"/>
        <v>0</v>
      </c>
    </row>
    <row r="70" spans="2:26" x14ac:dyDescent="0.25">
      <c r="B70" s="36" t="s">
        <v>106</v>
      </c>
      <c r="C70" s="2"/>
      <c r="D70" s="2"/>
      <c r="E70" s="2"/>
      <c r="F70" s="2"/>
      <c r="H70" s="2"/>
      <c r="I70" s="2"/>
      <c r="J70" s="2"/>
      <c r="K70" s="1">
        <f t="shared" si="10"/>
        <v>0</v>
      </c>
      <c r="L70" s="2"/>
      <c r="M70" s="1"/>
      <c r="N70" s="1">
        <f t="shared" si="11"/>
        <v>0</v>
      </c>
      <c r="O70" s="2"/>
      <c r="P70" s="1">
        <f t="shared" si="12"/>
        <v>0</v>
      </c>
      <c r="Q70" s="1"/>
      <c r="R70" s="1">
        <f t="shared" si="13"/>
        <v>0</v>
      </c>
      <c r="S70" s="2"/>
      <c r="T70" s="1">
        <f t="shared" si="14"/>
        <v>0</v>
      </c>
      <c r="U70" s="2"/>
      <c r="V70" s="1">
        <f t="shared" si="15"/>
        <v>0</v>
      </c>
      <c r="W70" s="1"/>
      <c r="X70" s="2"/>
      <c r="Y70" s="1">
        <f>+L70</f>
        <v>0</v>
      </c>
      <c r="Z70" s="1">
        <f t="shared" si="16"/>
        <v>0</v>
      </c>
    </row>
    <row r="71" spans="2:26" x14ac:dyDescent="0.25">
      <c r="B71" s="36" t="s">
        <v>106</v>
      </c>
      <c r="C71" s="2"/>
      <c r="D71" s="2"/>
      <c r="E71" s="2"/>
      <c r="F71" s="2"/>
      <c r="H71" s="2"/>
      <c r="I71" s="2"/>
      <c r="J71" s="2"/>
      <c r="K71" s="1">
        <f t="shared" si="10"/>
        <v>0</v>
      </c>
      <c r="L71" s="2"/>
      <c r="M71" s="1"/>
      <c r="N71" s="1">
        <f t="shared" si="11"/>
        <v>0</v>
      </c>
      <c r="O71" s="2"/>
      <c r="P71" s="1">
        <f t="shared" si="12"/>
        <v>0</v>
      </c>
      <c r="Q71" s="1"/>
      <c r="R71" s="1">
        <f t="shared" si="13"/>
        <v>0</v>
      </c>
      <c r="S71" s="2"/>
      <c r="T71" s="1">
        <f t="shared" si="14"/>
        <v>0</v>
      </c>
      <c r="U71" s="2"/>
      <c r="V71" s="1">
        <f t="shared" si="15"/>
        <v>0</v>
      </c>
      <c r="W71" s="1"/>
      <c r="X71" s="2"/>
      <c r="Y71" s="1">
        <f>+L71</f>
        <v>0</v>
      </c>
      <c r="Z71" s="1">
        <f t="shared" si="16"/>
        <v>0</v>
      </c>
    </row>
    <row r="72" spans="2:26" x14ac:dyDescent="0.25">
      <c r="B72" s="36" t="s">
        <v>106</v>
      </c>
      <c r="C72" s="2"/>
      <c r="D72" s="2"/>
      <c r="E72" s="2"/>
      <c r="F72" s="2"/>
      <c r="H72" s="2"/>
      <c r="I72" s="2"/>
      <c r="J72" s="2"/>
      <c r="K72" s="1">
        <f t="shared" si="10"/>
        <v>0</v>
      </c>
      <c r="L72" s="2"/>
      <c r="M72" s="1"/>
      <c r="N72" s="1">
        <f t="shared" si="11"/>
        <v>0</v>
      </c>
      <c r="O72" s="2"/>
      <c r="P72" s="1">
        <f t="shared" si="12"/>
        <v>0</v>
      </c>
      <c r="Q72" s="1"/>
      <c r="R72" s="1">
        <f t="shared" si="13"/>
        <v>0</v>
      </c>
      <c r="S72" s="2"/>
      <c r="T72" s="1">
        <f t="shared" si="14"/>
        <v>0</v>
      </c>
      <c r="U72" s="2"/>
      <c r="V72" s="1">
        <f t="shared" si="15"/>
        <v>0</v>
      </c>
      <c r="W72" s="1"/>
      <c r="X72" s="2"/>
      <c r="Y72" s="1">
        <f t="shared" ref="Y72:Y74" si="17">+L72</f>
        <v>0</v>
      </c>
      <c r="Z72" s="1">
        <f t="shared" si="16"/>
        <v>0</v>
      </c>
    </row>
    <row r="73" spans="2:26" x14ac:dyDescent="0.25">
      <c r="B73" s="36" t="s">
        <v>106</v>
      </c>
      <c r="C73" s="2"/>
      <c r="D73" s="2"/>
      <c r="E73" s="2"/>
      <c r="F73" s="2"/>
      <c r="H73" s="2"/>
      <c r="I73" s="2"/>
      <c r="J73" s="2"/>
      <c r="K73" s="1">
        <f t="shared" si="10"/>
        <v>0</v>
      </c>
      <c r="L73" s="2"/>
      <c r="M73" s="1"/>
      <c r="N73" s="1">
        <f t="shared" si="11"/>
        <v>0</v>
      </c>
      <c r="O73" s="2"/>
      <c r="P73" s="1">
        <f t="shared" si="12"/>
        <v>0</v>
      </c>
      <c r="Q73" s="1"/>
      <c r="R73" s="1">
        <f t="shared" si="13"/>
        <v>0</v>
      </c>
      <c r="S73" s="2"/>
      <c r="T73" s="1">
        <f t="shared" si="14"/>
        <v>0</v>
      </c>
      <c r="U73" s="2"/>
      <c r="V73" s="1">
        <f t="shared" si="15"/>
        <v>0</v>
      </c>
      <c r="W73" s="1"/>
      <c r="X73" s="2"/>
      <c r="Y73" s="1">
        <f t="shared" si="17"/>
        <v>0</v>
      </c>
      <c r="Z73" s="1">
        <f t="shared" si="16"/>
        <v>0</v>
      </c>
    </row>
    <row r="74" spans="2:26" x14ac:dyDescent="0.25">
      <c r="B74" s="36" t="s">
        <v>106</v>
      </c>
      <c r="C74" s="2"/>
      <c r="D74" s="2"/>
      <c r="E74" s="2"/>
      <c r="F74" s="2"/>
      <c r="H74" s="2"/>
      <c r="I74" s="2"/>
      <c r="J74" s="2"/>
      <c r="K74" s="1">
        <f t="shared" si="10"/>
        <v>0</v>
      </c>
      <c r="L74" s="2"/>
      <c r="M74" s="1"/>
      <c r="N74" s="1">
        <f t="shared" si="11"/>
        <v>0</v>
      </c>
      <c r="O74" s="2"/>
      <c r="P74" s="1">
        <f t="shared" si="12"/>
        <v>0</v>
      </c>
      <c r="Q74" s="1"/>
      <c r="R74" s="1">
        <f t="shared" si="13"/>
        <v>0</v>
      </c>
      <c r="S74" s="2"/>
      <c r="T74" s="1">
        <f t="shared" si="14"/>
        <v>0</v>
      </c>
      <c r="U74" s="2"/>
      <c r="V74" s="1">
        <f t="shared" si="15"/>
        <v>0</v>
      </c>
      <c r="W74" s="1"/>
      <c r="X74" s="2"/>
      <c r="Y74" s="1">
        <f t="shared" si="17"/>
        <v>0</v>
      </c>
      <c r="Z74" s="1">
        <f t="shared" si="16"/>
        <v>0</v>
      </c>
    </row>
    <row r="75" spans="2:26" x14ac:dyDescent="0.25">
      <c r="B75" s="1" t="s">
        <v>13</v>
      </c>
      <c r="C75" s="36" t="s">
        <v>106</v>
      </c>
      <c r="D75" s="36" t="s">
        <v>106</v>
      </c>
      <c r="E75" s="36" t="s">
        <v>106</v>
      </c>
      <c r="F75" s="36" t="s">
        <v>106</v>
      </c>
      <c r="G75" s="1"/>
      <c r="H75" s="36" t="s">
        <v>106</v>
      </c>
      <c r="I75" s="36" t="s">
        <v>106</v>
      </c>
      <c r="J75" s="36" t="s">
        <v>106</v>
      </c>
      <c r="K75" s="36" t="s">
        <v>106</v>
      </c>
      <c r="L75" s="36" t="s">
        <v>106</v>
      </c>
      <c r="M75" s="36" t="s">
        <v>106</v>
      </c>
      <c r="N75" s="36" t="s">
        <v>106</v>
      </c>
      <c r="O75" s="36" t="s">
        <v>106</v>
      </c>
      <c r="P75" s="36" t="s">
        <v>106</v>
      </c>
      <c r="Q75" s="1"/>
      <c r="R75" s="36" t="s">
        <v>106</v>
      </c>
      <c r="S75" s="36" t="s">
        <v>106</v>
      </c>
      <c r="T75" s="36" t="s">
        <v>106</v>
      </c>
      <c r="U75" s="36" t="s">
        <v>106</v>
      </c>
      <c r="V75" s="36" t="s">
        <v>106</v>
      </c>
      <c r="W75" s="1"/>
      <c r="X75" s="36" t="s">
        <v>106</v>
      </c>
      <c r="Y75" s="36" t="s">
        <v>106</v>
      </c>
      <c r="Z75" s="36" t="s">
        <v>106</v>
      </c>
    </row>
    <row r="76" spans="2:26" x14ac:dyDescent="0.25">
      <c r="B76" s="36" t="s">
        <v>106</v>
      </c>
      <c r="C76" s="1" t="s">
        <v>58</v>
      </c>
      <c r="D76" s="36" t="s">
        <v>106</v>
      </c>
      <c r="E76" s="36" t="s">
        <v>106</v>
      </c>
      <c r="F76" s="36" t="s">
        <v>106</v>
      </c>
      <c r="G76" s="1"/>
      <c r="H76" s="36" t="s">
        <v>106</v>
      </c>
      <c r="I76" s="36" t="s">
        <v>106</v>
      </c>
      <c r="J76" s="36" t="s">
        <v>106</v>
      </c>
      <c r="K76" s="36" t="s">
        <v>106</v>
      </c>
      <c r="L76" s="36" t="s">
        <v>106</v>
      </c>
      <c r="M76" s="36" t="s">
        <v>106</v>
      </c>
      <c r="N76" s="36" t="s">
        <v>106</v>
      </c>
      <c r="O76" s="36" t="s">
        <v>106</v>
      </c>
      <c r="P76" s="36" t="s">
        <v>106</v>
      </c>
      <c r="Q76" s="1"/>
      <c r="R76" s="36" t="s">
        <v>106</v>
      </c>
      <c r="S76" s="36" t="s">
        <v>106</v>
      </c>
      <c r="T76" s="36" t="s">
        <v>106</v>
      </c>
      <c r="U76" s="36" t="s">
        <v>106</v>
      </c>
      <c r="V76" s="36" t="s">
        <v>106</v>
      </c>
      <c r="W76" s="1"/>
      <c r="X76" s="2"/>
      <c r="Y76" s="36" t="s">
        <v>106</v>
      </c>
      <c r="Z76" s="1">
        <f t="shared" si="16"/>
        <v>0</v>
      </c>
    </row>
    <row r="77" spans="2:26" x14ac:dyDescent="0.25">
      <c r="B77" s="18" t="s">
        <v>40</v>
      </c>
      <c r="C77" s="37" t="s">
        <v>106</v>
      </c>
      <c r="D77" s="37" t="s">
        <v>106</v>
      </c>
      <c r="E77" s="37" t="s">
        <v>106</v>
      </c>
      <c r="F77" s="37" t="s">
        <v>106</v>
      </c>
      <c r="G77" s="1"/>
      <c r="H77" s="18">
        <f>SUM(H67:H76)</f>
        <v>0</v>
      </c>
      <c r="I77" s="18">
        <f t="shared" ref="I77:P77" si="18">SUM(I66:I76)</f>
        <v>0</v>
      </c>
      <c r="J77" s="18">
        <f t="shared" si="18"/>
        <v>0</v>
      </c>
      <c r="K77" s="18">
        <f t="shared" si="18"/>
        <v>0</v>
      </c>
      <c r="L77" s="18">
        <f t="shared" si="18"/>
        <v>0</v>
      </c>
      <c r="M77" s="18">
        <f t="shared" si="18"/>
        <v>0</v>
      </c>
      <c r="N77" s="18">
        <f t="shared" si="18"/>
        <v>0</v>
      </c>
      <c r="O77" s="18">
        <f t="shared" si="18"/>
        <v>0</v>
      </c>
      <c r="P77" s="18">
        <f t="shared" si="18"/>
        <v>0</v>
      </c>
      <c r="Q77" s="16"/>
      <c r="R77" s="18">
        <f>SUM(R66:R76)</f>
        <v>0</v>
      </c>
      <c r="S77" s="18">
        <f>SUM(S66:S76)</f>
        <v>0</v>
      </c>
      <c r="T77" s="18">
        <f>SUM(T66:T76)</f>
        <v>0</v>
      </c>
      <c r="U77" s="18">
        <f>SUM(U66:U76)</f>
        <v>0</v>
      </c>
      <c r="V77" s="18">
        <f>SUM(V66:V76)</f>
        <v>0</v>
      </c>
      <c r="W77" s="1"/>
      <c r="X77" s="18">
        <f>SUM(X66:X76)</f>
        <v>0</v>
      </c>
      <c r="Y77" s="18">
        <f>SUM(Y66:Y76)</f>
        <v>0</v>
      </c>
      <c r="Z77" s="18">
        <f>SUM(Z66:Z76)</f>
        <v>0</v>
      </c>
    </row>
    <row r="78" spans="2:26" x14ac:dyDescent="0.25">
      <c r="B78" s="16"/>
      <c r="C78" s="1"/>
      <c r="D78" s="1"/>
      <c r="E78" s="1"/>
      <c r="F78" s="1"/>
      <c r="G78" s="1"/>
      <c r="H78" s="1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"/>
      <c r="X78" s="16"/>
      <c r="Y78" s="16"/>
      <c r="Z78" s="16"/>
    </row>
    <row r="79" spans="2:26" x14ac:dyDescent="0.25">
      <c r="B79" s="50" t="s">
        <v>108</v>
      </c>
      <c r="C79" s="11" t="s">
        <v>94</v>
      </c>
      <c r="D79" s="11" t="s">
        <v>95</v>
      </c>
      <c r="E79" s="34" t="s">
        <v>110</v>
      </c>
      <c r="F79" s="34" t="s">
        <v>111</v>
      </c>
      <c r="G79" s="1"/>
      <c r="H79" s="4" t="s">
        <v>96</v>
      </c>
      <c r="I79" s="1" t="s">
        <v>97</v>
      </c>
      <c r="J79" s="1" t="s">
        <v>98</v>
      </c>
      <c r="K79" s="1" t="s">
        <v>99</v>
      </c>
      <c r="L79" s="36" t="s">
        <v>108</v>
      </c>
      <c r="M79" s="36" t="s">
        <v>110</v>
      </c>
      <c r="N79" s="1" t="s">
        <v>100</v>
      </c>
      <c r="O79" s="1" t="s">
        <v>101</v>
      </c>
      <c r="P79" s="3" t="s">
        <v>102</v>
      </c>
      <c r="Q79" s="1"/>
      <c r="R79" s="10" t="s">
        <v>103</v>
      </c>
      <c r="S79" s="11" t="s">
        <v>16</v>
      </c>
      <c r="T79" s="11" t="s">
        <v>104</v>
      </c>
      <c r="U79" s="11" t="s">
        <v>43</v>
      </c>
      <c r="V79" s="12" t="s">
        <v>0</v>
      </c>
      <c r="W79" s="1"/>
      <c r="X79" s="10" t="s">
        <v>105</v>
      </c>
      <c r="Y79" s="34" t="s">
        <v>108</v>
      </c>
      <c r="Z79" s="12" t="s">
        <v>27</v>
      </c>
    </row>
    <row r="80" spans="2:26" x14ac:dyDescent="0.25">
      <c r="B80" s="16" t="s">
        <v>41</v>
      </c>
      <c r="C80" s="36" t="s">
        <v>106</v>
      </c>
      <c r="D80" s="36" t="s">
        <v>106</v>
      </c>
      <c r="E80" s="36" t="s">
        <v>106</v>
      </c>
      <c r="F80" s="36" t="s">
        <v>106</v>
      </c>
      <c r="H80" s="35" t="s">
        <v>106</v>
      </c>
      <c r="I80" s="37" t="s">
        <v>106</v>
      </c>
      <c r="J80" s="37" t="s">
        <v>106</v>
      </c>
      <c r="K80" s="37" t="s">
        <v>106</v>
      </c>
      <c r="L80" s="37" t="s">
        <v>106</v>
      </c>
      <c r="M80" s="37" t="s">
        <v>106</v>
      </c>
      <c r="N80" s="37" t="s">
        <v>106</v>
      </c>
      <c r="O80" s="37" t="s">
        <v>106</v>
      </c>
      <c r="P80" s="38" t="s">
        <v>106</v>
      </c>
      <c r="Q80" s="1"/>
      <c r="R80" s="39" t="s">
        <v>106</v>
      </c>
      <c r="S80" s="36" t="s">
        <v>106</v>
      </c>
      <c r="T80" s="36" t="s">
        <v>106</v>
      </c>
      <c r="U80" s="36" t="s">
        <v>107</v>
      </c>
      <c r="V80" s="40" t="s">
        <v>106</v>
      </c>
      <c r="W80" s="1"/>
      <c r="X80" s="39" t="s">
        <v>106</v>
      </c>
      <c r="Y80" s="36" t="s">
        <v>106</v>
      </c>
      <c r="Z80" s="40" t="s">
        <v>106</v>
      </c>
    </row>
    <row r="81" spans="2:26" x14ac:dyDescent="0.25">
      <c r="B81" s="36" t="s">
        <v>106</v>
      </c>
      <c r="C81" s="2"/>
      <c r="D81" s="2"/>
      <c r="E81" s="2"/>
      <c r="F81" s="2"/>
      <c r="H81" s="23"/>
      <c r="I81" s="2"/>
      <c r="J81" s="2"/>
      <c r="K81" s="1">
        <f t="shared" ref="K81:K88" si="19">SUM(I81:J81)</f>
        <v>0</v>
      </c>
      <c r="L81" s="1"/>
      <c r="M81" s="1"/>
      <c r="N81" s="1">
        <f>SUM(K81:M81)</f>
        <v>0</v>
      </c>
      <c r="O81" s="2"/>
      <c r="P81" s="3">
        <f>SUM(N81:O81)</f>
        <v>0</v>
      </c>
      <c r="Q81" s="1"/>
      <c r="R81" s="4">
        <f t="shared" si="13"/>
        <v>0</v>
      </c>
      <c r="S81" s="2"/>
      <c r="T81" s="1">
        <f t="shared" si="14"/>
        <v>0</v>
      </c>
      <c r="U81" s="2"/>
      <c r="V81" s="3">
        <f t="shared" si="15"/>
        <v>0</v>
      </c>
      <c r="W81" s="1"/>
      <c r="X81" s="23"/>
      <c r="Y81" s="1"/>
      <c r="Z81" s="3">
        <f>SUM(V81:Y81)</f>
        <v>0</v>
      </c>
    </row>
    <row r="82" spans="2:26" x14ac:dyDescent="0.25">
      <c r="B82" s="36" t="s">
        <v>106</v>
      </c>
      <c r="C82" s="2"/>
      <c r="D82" s="2"/>
      <c r="E82" s="2"/>
      <c r="F82" s="2"/>
      <c r="H82" s="23"/>
      <c r="I82" s="2"/>
      <c r="J82" s="2"/>
      <c r="K82" s="1">
        <f t="shared" si="19"/>
        <v>0</v>
      </c>
      <c r="L82" s="1"/>
      <c r="M82" s="1"/>
      <c r="N82" s="1">
        <f t="shared" ref="N82" si="20">SUM(K82:M82)</f>
        <v>0</v>
      </c>
      <c r="O82" s="2"/>
      <c r="P82" s="3">
        <f t="shared" ref="P82" si="21">SUM(N82:O82)</f>
        <v>0</v>
      </c>
      <c r="Q82" s="1"/>
      <c r="R82" s="4">
        <f t="shared" si="13"/>
        <v>0</v>
      </c>
      <c r="S82" s="2"/>
      <c r="T82" s="1">
        <f t="shared" si="14"/>
        <v>0</v>
      </c>
      <c r="U82" s="2"/>
      <c r="V82" s="3">
        <f t="shared" si="15"/>
        <v>0</v>
      </c>
      <c r="W82" s="1"/>
      <c r="X82" s="23"/>
      <c r="Y82" s="1"/>
      <c r="Z82" s="3">
        <f t="shared" ref="Z82:Z90" si="22">SUM(V82:Y82)</f>
        <v>0</v>
      </c>
    </row>
    <row r="83" spans="2:26" x14ac:dyDescent="0.25">
      <c r="B83" s="36" t="s">
        <v>106</v>
      </c>
      <c r="C83" s="2"/>
      <c r="D83" s="2"/>
      <c r="E83" s="2"/>
      <c r="F83" s="2"/>
      <c r="H83" s="23"/>
      <c r="I83" s="2"/>
      <c r="J83" s="2"/>
      <c r="K83" s="1">
        <f t="shared" si="19"/>
        <v>0</v>
      </c>
      <c r="L83" s="1"/>
      <c r="M83" s="1"/>
      <c r="N83" s="1">
        <f t="shared" si="11"/>
        <v>0</v>
      </c>
      <c r="O83" s="2"/>
      <c r="P83" s="3">
        <f t="shared" si="12"/>
        <v>0</v>
      </c>
      <c r="Q83" s="1"/>
      <c r="R83" s="4">
        <f t="shared" si="13"/>
        <v>0</v>
      </c>
      <c r="S83" s="2"/>
      <c r="T83" s="1">
        <f t="shared" si="14"/>
        <v>0</v>
      </c>
      <c r="U83" s="2"/>
      <c r="V83" s="3">
        <f t="shared" si="15"/>
        <v>0</v>
      </c>
      <c r="W83" s="1"/>
      <c r="X83" s="23"/>
      <c r="Y83" s="1"/>
      <c r="Z83" s="3">
        <f t="shared" si="22"/>
        <v>0</v>
      </c>
    </row>
    <row r="84" spans="2:26" x14ac:dyDescent="0.25">
      <c r="B84" s="36" t="s">
        <v>106</v>
      </c>
      <c r="C84" s="2"/>
      <c r="D84" s="2"/>
      <c r="E84" s="2"/>
      <c r="F84" s="2"/>
      <c r="H84" s="23"/>
      <c r="I84" s="2"/>
      <c r="J84" s="2"/>
      <c r="K84" s="1">
        <f t="shared" si="19"/>
        <v>0</v>
      </c>
      <c r="L84" s="1"/>
      <c r="M84" s="1"/>
      <c r="N84" s="1">
        <f t="shared" si="11"/>
        <v>0</v>
      </c>
      <c r="O84" s="2"/>
      <c r="P84" s="3">
        <f t="shared" si="12"/>
        <v>0</v>
      </c>
      <c r="Q84" s="1"/>
      <c r="R84" s="4">
        <f t="shared" si="13"/>
        <v>0</v>
      </c>
      <c r="S84" s="2"/>
      <c r="T84" s="1">
        <f t="shared" si="14"/>
        <v>0</v>
      </c>
      <c r="U84" s="2"/>
      <c r="V84" s="3">
        <f t="shared" si="15"/>
        <v>0</v>
      </c>
      <c r="W84" s="1"/>
      <c r="X84" s="23"/>
      <c r="Y84" s="1"/>
      <c r="Z84" s="3">
        <f t="shared" si="22"/>
        <v>0</v>
      </c>
    </row>
    <row r="85" spans="2:26" x14ac:dyDescent="0.25">
      <c r="B85" s="36" t="s">
        <v>106</v>
      </c>
      <c r="C85" s="2"/>
      <c r="D85" s="2"/>
      <c r="E85" s="2"/>
      <c r="F85" s="2"/>
      <c r="H85" s="23"/>
      <c r="I85" s="2"/>
      <c r="J85" s="2"/>
      <c r="K85" s="1">
        <f t="shared" si="19"/>
        <v>0</v>
      </c>
      <c r="L85" s="1"/>
      <c r="M85" s="1"/>
      <c r="N85" s="1">
        <f t="shared" si="11"/>
        <v>0</v>
      </c>
      <c r="O85" s="2"/>
      <c r="P85" s="3">
        <f t="shared" si="12"/>
        <v>0</v>
      </c>
      <c r="Q85" s="1"/>
      <c r="R85" s="4">
        <f t="shared" si="13"/>
        <v>0</v>
      </c>
      <c r="S85" s="2"/>
      <c r="T85" s="1">
        <f t="shared" si="14"/>
        <v>0</v>
      </c>
      <c r="U85" s="2"/>
      <c r="V85" s="3">
        <f t="shared" si="15"/>
        <v>0</v>
      </c>
      <c r="W85" s="1"/>
      <c r="X85" s="23"/>
      <c r="Y85" s="1"/>
      <c r="Z85" s="3">
        <f t="shared" si="22"/>
        <v>0</v>
      </c>
    </row>
    <row r="86" spans="2:26" x14ac:dyDescent="0.25">
      <c r="B86" s="36" t="s">
        <v>106</v>
      </c>
      <c r="C86" s="2"/>
      <c r="D86" s="2"/>
      <c r="E86" s="2"/>
      <c r="F86" s="2"/>
      <c r="H86" s="23"/>
      <c r="I86" s="2"/>
      <c r="J86" s="2"/>
      <c r="K86" s="1">
        <f t="shared" si="19"/>
        <v>0</v>
      </c>
      <c r="L86" s="1"/>
      <c r="M86" s="1"/>
      <c r="N86" s="1">
        <f t="shared" si="11"/>
        <v>0</v>
      </c>
      <c r="O86" s="2"/>
      <c r="P86" s="3">
        <f t="shared" si="12"/>
        <v>0</v>
      </c>
      <c r="Q86" s="1"/>
      <c r="R86" s="4">
        <f t="shared" si="13"/>
        <v>0</v>
      </c>
      <c r="S86" s="2"/>
      <c r="T86" s="1">
        <f t="shared" si="14"/>
        <v>0</v>
      </c>
      <c r="U86" s="2"/>
      <c r="V86" s="3">
        <f t="shared" si="15"/>
        <v>0</v>
      </c>
      <c r="W86" s="1"/>
      <c r="X86" s="23"/>
      <c r="Y86" s="1"/>
      <c r="Z86" s="3">
        <f t="shared" si="22"/>
        <v>0</v>
      </c>
    </row>
    <row r="87" spans="2:26" x14ac:dyDescent="0.25">
      <c r="B87" s="36" t="s">
        <v>106</v>
      </c>
      <c r="C87" s="2"/>
      <c r="D87" s="2"/>
      <c r="E87" s="2"/>
      <c r="F87" s="2"/>
      <c r="H87" s="23"/>
      <c r="I87" s="2"/>
      <c r="J87" s="2"/>
      <c r="K87" s="1">
        <f t="shared" si="19"/>
        <v>0</v>
      </c>
      <c r="L87" s="1"/>
      <c r="M87" s="1"/>
      <c r="N87" s="1">
        <f t="shared" si="11"/>
        <v>0</v>
      </c>
      <c r="O87" s="2"/>
      <c r="P87" s="3">
        <f t="shared" si="12"/>
        <v>0</v>
      </c>
      <c r="Q87" s="1"/>
      <c r="R87" s="4">
        <f t="shared" si="13"/>
        <v>0</v>
      </c>
      <c r="S87" s="2"/>
      <c r="T87" s="1">
        <f t="shared" si="14"/>
        <v>0</v>
      </c>
      <c r="U87" s="2"/>
      <c r="V87" s="3">
        <f t="shared" si="15"/>
        <v>0</v>
      </c>
      <c r="W87" s="1"/>
      <c r="X87" s="23"/>
      <c r="Y87" s="1"/>
      <c r="Z87" s="3">
        <f t="shared" si="22"/>
        <v>0</v>
      </c>
    </row>
    <row r="88" spans="2:26" x14ac:dyDescent="0.25">
      <c r="B88" s="36" t="s">
        <v>106</v>
      </c>
      <c r="C88" s="2"/>
      <c r="D88" s="2"/>
      <c r="E88" s="2"/>
      <c r="F88" s="2"/>
      <c r="H88" s="23"/>
      <c r="I88" s="2"/>
      <c r="J88" s="2"/>
      <c r="K88" s="1">
        <f t="shared" si="19"/>
        <v>0</v>
      </c>
      <c r="L88" s="1"/>
      <c r="M88" s="1"/>
      <c r="N88" s="1">
        <f t="shared" si="11"/>
        <v>0</v>
      </c>
      <c r="O88" s="2"/>
      <c r="P88" s="3">
        <f t="shared" si="12"/>
        <v>0</v>
      </c>
      <c r="Q88" s="1"/>
      <c r="R88" s="4">
        <f t="shared" si="13"/>
        <v>0</v>
      </c>
      <c r="S88" s="2"/>
      <c r="T88" s="1">
        <f t="shared" si="14"/>
        <v>0</v>
      </c>
      <c r="U88" s="2"/>
      <c r="V88" s="3">
        <f t="shared" si="15"/>
        <v>0</v>
      </c>
      <c r="W88" s="1"/>
      <c r="X88" s="23"/>
      <c r="Y88" s="1"/>
      <c r="Z88" s="3">
        <f t="shared" si="22"/>
        <v>0</v>
      </c>
    </row>
    <row r="89" spans="2:26" x14ac:dyDescent="0.25">
      <c r="B89" s="1" t="s">
        <v>13</v>
      </c>
      <c r="C89" s="36" t="s">
        <v>106</v>
      </c>
      <c r="D89" s="36" t="s">
        <v>106</v>
      </c>
      <c r="E89" s="36" t="s">
        <v>106</v>
      </c>
      <c r="F89" s="36" t="s">
        <v>106</v>
      </c>
      <c r="G89" s="1"/>
      <c r="H89" s="39" t="s">
        <v>106</v>
      </c>
      <c r="I89" s="36" t="s">
        <v>106</v>
      </c>
      <c r="J89" s="36" t="s">
        <v>106</v>
      </c>
      <c r="K89" s="36" t="s">
        <v>106</v>
      </c>
      <c r="L89" s="36" t="s">
        <v>106</v>
      </c>
      <c r="M89" s="36" t="s">
        <v>106</v>
      </c>
      <c r="N89" s="36" t="s">
        <v>106</v>
      </c>
      <c r="O89" s="36" t="s">
        <v>106</v>
      </c>
      <c r="P89" s="40" t="s">
        <v>106</v>
      </c>
      <c r="Q89" s="1"/>
      <c r="R89" s="39" t="s">
        <v>106</v>
      </c>
      <c r="S89" s="36" t="s">
        <v>106</v>
      </c>
      <c r="T89" s="36" t="s">
        <v>106</v>
      </c>
      <c r="U89" s="36" t="s">
        <v>107</v>
      </c>
      <c r="V89" s="40" t="s">
        <v>106</v>
      </c>
      <c r="W89" s="1"/>
      <c r="X89" s="39" t="s">
        <v>106</v>
      </c>
      <c r="Y89" s="36" t="s">
        <v>106</v>
      </c>
      <c r="Z89" s="40" t="s">
        <v>106</v>
      </c>
    </row>
    <row r="90" spans="2:26" x14ac:dyDescent="0.25">
      <c r="B90" s="36" t="s">
        <v>106</v>
      </c>
      <c r="C90" s="1" t="s">
        <v>59</v>
      </c>
      <c r="D90" s="36" t="s">
        <v>106</v>
      </c>
      <c r="E90" s="36" t="s">
        <v>106</v>
      </c>
      <c r="F90" s="36" t="s">
        <v>106</v>
      </c>
      <c r="G90" s="1"/>
      <c r="H90" s="39" t="s">
        <v>106</v>
      </c>
      <c r="I90" s="36" t="s">
        <v>106</v>
      </c>
      <c r="J90" s="36" t="s">
        <v>106</v>
      </c>
      <c r="K90" s="36" t="s">
        <v>106</v>
      </c>
      <c r="L90" s="36" t="s">
        <v>106</v>
      </c>
      <c r="M90" s="36" t="s">
        <v>106</v>
      </c>
      <c r="N90" s="36" t="s">
        <v>106</v>
      </c>
      <c r="O90" s="36" t="s">
        <v>106</v>
      </c>
      <c r="P90" s="40" t="s">
        <v>106</v>
      </c>
      <c r="Q90" s="1"/>
      <c r="R90" s="39" t="s">
        <v>106</v>
      </c>
      <c r="S90" s="36" t="s">
        <v>106</v>
      </c>
      <c r="T90" s="36" t="s">
        <v>106</v>
      </c>
      <c r="U90" s="36" t="s">
        <v>107</v>
      </c>
      <c r="V90" s="40" t="s">
        <v>106</v>
      </c>
      <c r="W90" s="1"/>
      <c r="X90" s="23"/>
      <c r="Y90" s="36" t="s">
        <v>106</v>
      </c>
      <c r="Z90" s="3">
        <f t="shared" si="22"/>
        <v>0</v>
      </c>
    </row>
    <row r="91" spans="2:26" x14ac:dyDescent="0.25">
      <c r="B91" s="18" t="s">
        <v>42</v>
      </c>
      <c r="C91" s="37" t="s">
        <v>106</v>
      </c>
      <c r="D91" s="37" t="s">
        <v>106</v>
      </c>
      <c r="E91" s="37" t="s">
        <v>106</v>
      </c>
      <c r="F91" s="37" t="s">
        <v>106</v>
      </c>
      <c r="G91" s="1"/>
      <c r="H91" s="13">
        <f>SUM(H81:H90)</f>
        <v>0</v>
      </c>
      <c r="I91" s="14">
        <f t="shared" ref="I91:P91" si="23">SUM(I80:I90)</f>
        <v>0</v>
      </c>
      <c r="J91" s="14">
        <f t="shared" si="23"/>
        <v>0</v>
      </c>
      <c r="K91" s="14">
        <f t="shared" si="23"/>
        <v>0</v>
      </c>
      <c r="L91" s="14">
        <f t="shared" si="23"/>
        <v>0</v>
      </c>
      <c r="M91" s="14">
        <f t="shared" si="23"/>
        <v>0</v>
      </c>
      <c r="N91" s="14">
        <f t="shared" si="23"/>
        <v>0</v>
      </c>
      <c r="O91" s="14">
        <f t="shared" si="23"/>
        <v>0</v>
      </c>
      <c r="P91" s="15">
        <f t="shared" si="23"/>
        <v>0</v>
      </c>
      <c r="Q91" s="16"/>
      <c r="R91" s="13">
        <f>SUM(R80:R90)</f>
        <v>0</v>
      </c>
      <c r="S91" s="14">
        <f>SUM(S80:S90)</f>
        <v>0</v>
      </c>
      <c r="T91" s="14">
        <f>SUM(T80:T90)</f>
        <v>0</v>
      </c>
      <c r="U91" s="14">
        <f>SUM(U80:U90)</f>
        <v>0</v>
      </c>
      <c r="V91" s="15">
        <f>SUM(V80:V90)</f>
        <v>0</v>
      </c>
      <c r="W91" s="1"/>
      <c r="X91" s="13">
        <f>SUM(X80:X90)</f>
        <v>0</v>
      </c>
      <c r="Y91" s="14"/>
      <c r="Z91" s="15">
        <f>SUM(Z80:Z90)</f>
        <v>0</v>
      </c>
    </row>
    <row r="92" spans="2:26" x14ac:dyDescent="0.25">
      <c r="G92" s="1"/>
      <c r="H92" s="1"/>
    </row>
    <row r="93" spans="2:26" x14ac:dyDescent="0.25">
      <c r="B93" s="13" t="s">
        <v>44</v>
      </c>
      <c r="C93" s="41" t="s">
        <v>106</v>
      </c>
      <c r="D93" s="41" t="s">
        <v>107</v>
      </c>
      <c r="E93" s="41" t="s">
        <v>106</v>
      </c>
      <c r="F93" s="43" t="s">
        <v>106</v>
      </c>
      <c r="G93" s="1"/>
      <c r="H93" s="13">
        <f>H91+H77</f>
        <v>0</v>
      </c>
      <c r="I93" s="14">
        <f t="shared" ref="I93:P93" si="24">+I77+I91</f>
        <v>0</v>
      </c>
      <c r="J93" s="14">
        <f t="shared" si="24"/>
        <v>0</v>
      </c>
      <c r="K93" s="14">
        <f t="shared" si="24"/>
        <v>0</v>
      </c>
      <c r="L93" s="14">
        <f t="shared" si="24"/>
        <v>0</v>
      </c>
      <c r="M93" s="14">
        <f t="shared" si="24"/>
        <v>0</v>
      </c>
      <c r="N93" s="14">
        <f t="shared" si="24"/>
        <v>0</v>
      </c>
      <c r="O93" s="14">
        <f t="shared" si="24"/>
        <v>0</v>
      </c>
      <c r="P93" s="15">
        <f t="shared" si="24"/>
        <v>0</v>
      </c>
      <c r="Q93" s="16"/>
      <c r="R93" s="13">
        <f>+R77+R91</f>
        <v>0</v>
      </c>
      <c r="S93" s="14">
        <f>+S77+S91</f>
        <v>0</v>
      </c>
      <c r="T93" s="14">
        <f>+T77+T91</f>
        <v>0</v>
      </c>
      <c r="U93" s="14">
        <f>+U77+U91</f>
        <v>0</v>
      </c>
      <c r="V93" s="15">
        <f>+V77+V91</f>
        <v>0</v>
      </c>
      <c r="W93" s="1"/>
      <c r="X93" s="13">
        <f>+X77+X91</f>
        <v>0</v>
      </c>
      <c r="Y93" s="13">
        <f>+Y77+Y91</f>
        <v>0</v>
      </c>
      <c r="Z93" s="15">
        <f>+Z77+Z91</f>
        <v>0</v>
      </c>
    </row>
    <row r="94" spans="2:26" x14ac:dyDescent="0.25">
      <c r="G94" s="1"/>
      <c r="H94" s="1"/>
    </row>
    <row r="95" spans="2:26" x14ac:dyDescent="0.25">
      <c r="B95" s="1"/>
      <c r="C95" s="1"/>
      <c r="D95" s="1"/>
      <c r="E95" s="1"/>
      <c r="F95" s="1"/>
      <c r="G95" s="1"/>
      <c r="H95" s="13" t="s">
        <v>32</v>
      </c>
      <c r="I95" s="47" t="s">
        <v>106</v>
      </c>
      <c r="J95" s="47" t="s">
        <v>106</v>
      </c>
      <c r="K95" s="47" t="s">
        <v>106</v>
      </c>
      <c r="L95" s="47" t="s">
        <v>106</v>
      </c>
      <c r="M95" s="47" t="s">
        <v>106</v>
      </c>
      <c r="N95" s="15">
        <f>+F13-N93</f>
        <v>0</v>
      </c>
      <c r="O95" s="16"/>
      <c r="P95" s="16"/>
      <c r="Q95" s="16"/>
      <c r="R95" s="8" t="s">
        <v>24</v>
      </c>
      <c r="S95" s="48" t="s">
        <v>106</v>
      </c>
      <c r="T95" s="48" t="s">
        <v>106</v>
      </c>
      <c r="U95" s="48" t="s">
        <v>107</v>
      </c>
      <c r="V95" s="48" t="s">
        <v>106</v>
      </c>
      <c r="W95" s="14"/>
      <c r="X95" s="48" t="s">
        <v>106</v>
      </c>
      <c r="Y95" s="48" t="s">
        <v>106</v>
      </c>
      <c r="Z95" s="32">
        <f>+Z77-Z76+Z91-Z90</f>
        <v>0</v>
      </c>
    </row>
    <row r="96" spans="2:26" hidden="1" x14ac:dyDescent="0.25">
      <c r="G96" s="1"/>
      <c r="H96" s="1"/>
    </row>
    <row r="97" spans="2:27" ht="24.75" customHeight="1" x14ac:dyDescent="0.25">
      <c r="B97" s="31" t="s">
        <v>26</v>
      </c>
      <c r="C97" s="17"/>
      <c r="G97" s="1"/>
      <c r="H97" s="31" t="s">
        <v>33</v>
      </c>
      <c r="I97" s="17"/>
      <c r="Q97" s="1"/>
      <c r="R97" s="31" t="s">
        <v>5</v>
      </c>
      <c r="W97" s="1"/>
      <c r="X97" s="31" t="s">
        <v>27</v>
      </c>
      <c r="Y97" s="17"/>
    </row>
    <row r="98" spans="2:27" x14ac:dyDescent="0.25">
      <c r="B98" s="50" t="s">
        <v>108</v>
      </c>
      <c r="C98" s="11" t="s">
        <v>94</v>
      </c>
      <c r="D98" s="11" t="s">
        <v>95</v>
      </c>
      <c r="E98" s="34" t="s">
        <v>110</v>
      </c>
      <c r="F98" s="34" t="s">
        <v>111</v>
      </c>
      <c r="G98" s="1"/>
      <c r="H98" s="4" t="s">
        <v>96</v>
      </c>
      <c r="I98" s="1" t="s">
        <v>97</v>
      </c>
      <c r="J98" s="1" t="s">
        <v>98</v>
      </c>
      <c r="K98" s="1" t="s">
        <v>99</v>
      </c>
      <c r="L98" s="1" t="s">
        <v>61</v>
      </c>
      <c r="M98" s="1" t="s">
        <v>62</v>
      </c>
      <c r="N98" s="1" t="s">
        <v>100</v>
      </c>
      <c r="O98" s="1" t="s">
        <v>101</v>
      </c>
      <c r="P98" s="3" t="s">
        <v>102</v>
      </c>
      <c r="Q98" s="1"/>
      <c r="R98" s="10" t="s">
        <v>103</v>
      </c>
      <c r="S98" s="11" t="s">
        <v>16</v>
      </c>
      <c r="T98" s="11" t="s">
        <v>104</v>
      </c>
      <c r="U98" s="11" t="s">
        <v>43</v>
      </c>
      <c r="V98" s="12" t="s">
        <v>0</v>
      </c>
      <c r="W98" s="1"/>
      <c r="X98" s="10" t="s">
        <v>105</v>
      </c>
      <c r="Y98" s="11" t="s">
        <v>46</v>
      </c>
      <c r="Z98" s="12" t="s">
        <v>27</v>
      </c>
    </row>
    <row r="99" spans="2:27" x14ac:dyDescent="0.25">
      <c r="B99" s="1" t="s">
        <v>11</v>
      </c>
      <c r="C99" s="36" t="s">
        <v>106</v>
      </c>
      <c r="D99" s="36" t="s">
        <v>106</v>
      </c>
      <c r="E99" s="36" t="s">
        <v>106</v>
      </c>
      <c r="F99" s="36" t="s">
        <v>106</v>
      </c>
      <c r="G99" s="1"/>
      <c r="H99" s="35" t="s">
        <v>106</v>
      </c>
      <c r="I99" s="37" t="s">
        <v>106</v>
      </c>
      <c r="J99" s="37" t="s">
        <v>106</v>
      </c>
      <c r="K99" s="37" t="s">
        <v>106</v>
      </c>
      <c r="L99" s="37" t="s">
        <v>106</v>
      </c>
      <c r="M99" s="37" t="s">
        <v>106</v>
      </c>
      <c r="N99" s="37" t="s">
        <v>106</v>
      </c>
      <c r="O99" s="37" t="s">
        <v>106</v>
      </c>
      <c r="P99" s="38" t="s">
        <v>106</v>
      </c>
      <c r="Q99" s="1"/>
      <c r="R99" s="39" t="s">
        <v>106</v>
      </c>
      <c r="S99" s="36" t="s">
        <v>106</v>
      </c>
      <c r="T99" s="36" t="s">
        <v>106</v>
      </c>
      <c r="U99" s="36" t="s">
        <v>106</v>
      </c>
      <c r="V99" s="40" t="s">
        <v>106</v>
      </c>
      <c r="W99" s="1"/>
      <c r="X99" s="39" t="s">
        <v>106</v>
      </c>
      <c r="Y99" s="36" t="s">
        <v>106</v>
      </c>
      <c r="Z99" s="40" t="s">
        <v>106</v>
      </c>
    </row>
    <row r="100" spans="2:27" x14ac:dyDescent="0.25">
      <c r="B100" s="36" t="s">
        <v>106</v>
      </c>
      <c r="C100" s="2"/>
      <c r="D100" s="2"/>
      <c r="E100" s="2"/>
      <c r="F100" s="2"/>
      <c r="G100" s="1"/>
      <c r="H100" s="23"/>
      <c r="I100" s="2"/>
      <c r="J100" s="2"/>
      <c r="K100" s="1">
        <f>SUM(I100:J100)</f>
        <v>0</v>
      </c>
      <c r="L100" s="2"/>
      <c r="M100" s="2"/>
      <c r="N100" s="1">
        <f>SUM(K100:M100)</f>
        <v>0</v>
      </c>
      <c r="O100" s="2"/>
      <c r="P100" s="3">
        <f>SUM(N100:O100)</f>
        <v>0</v>
      </c>
      <c r="Q100" s="1"/>
      <c r="R100" s="4">
        <f>+K100</f>
        <v>0</v>
      </c>
      <c r="S100" s="2"/>
      <c r="T100" s="1">
        <f t="shared" ref="T100:T103" si="25">SUM(R100:S100)</f>
        <v>0</v>
      </c>
      <c r="U100" s="2"/>
      <c r="V100" s="3">
        <f t="shared" ref="V100:V103" si="26">+T100-U100</f>
        <v>0</v>
      </c>
      <c r="W100" s="1"/>
      <c r="X100" s="23"/>
      <c r="Y100" s="1">
        <f t="shared" ref="Y100:Y103" si="27">+L100+M100</f>
        <v>0</v>
      </c>
      <c r="Z100" s="3">
        <f t="shared" ref="Z100:Z105" si="28">SUM(V100:Y100)</f>
        <v>0</v>
      </c>
    </row>
    <row r="101" spans="2:27" x14ac:dyDescent="0.25">
      <c r="B101" s="36" t="s">
        <v>106</v>
      </c>
      <c r="C101" s="2"/>
      <c r="D101" s="2"/>
      <c r="E101" s="2"/>
      <c r="F101" s="2"/>
      <c r="G101" s="1"/>
      <c r="H101" s="23"/>
      <c r="I101" s="2"/>
      <c r="J101" s="2"/>
      <c r="K101" s="1">
        <f>SUM(I101:J101)</f>
        <v>0</v>
      </c>
      <c r="L101" s="2"/>
      <c r="M101" s="2"/>
      <c r="N101" s="1">
        <f t="shared" ref="N101:N103" si="29">SUM(K101:M101)</f>
        <v>0</v>
      </c>
      <c r="O101" s="2"/>
      <c r="P101" s="3">
        <f t="shared" ref="P101:P103" si="30">SUM(N101:O101)</f>
        <v>0</v>
      </c>
      <c r="Q101" s="1"/>
      <c r="R101" s="4">
        <f t="shared" ref="R101:R103" si="31">+K101</f>
        <v>0</v>
      </c>
      <c r="S101" s="2"/>
      <c r="T101" s="1">
        <f t="shared" si="25"/>
        <v>0</v>
      </c>
      <c r="U101" s="2"/>
      <c r="V101" s="3">
        <f t="shared" si="26"/>
        <v>0</v>
      </c>
      <c r="W101" s="1"/>
      <c r="X101" s="23"/>
      <c r="Y101" s="1">
        <f t="shared" si="27"/>
        <v>0</v>
      </c>
      <c r="Z101" s="3">
        <f t="shared" si="28"/>
        <v>0</v>
      </c>
    </row>
    <row r="102" spans="2:27" x14ac:dyDescent="0.25">
      <c r="B102" s="36" t="s">
        <v>106</v>
      </c>
      <c r="C102" s="2"/>
      <c r="D102" s="2"/>
      <c r="E102" s="2"/>
      <c r="F102" s="2"/>
      <c r="G102" s="1"/>
      <c r="H102" s="23"/>
      <c r="I102" s="2"/>
      <c r="J102" s="2"/>
      <c r="K102" s="1">
        <f>SUM(I102:J102)</f>
        <v>0</v>
      </c>
      <c r="L102" s="2"/>
      <c r="M102" s="2"/>
      <c r="N102" s="1">
        <f t="shared" si="29"/>
        <v>0</v>
      </c>
      <c r="O102" s="2"/>
      <c r="P102" s="3">
        <f t="shared" si="30"/>
        <v>0</v>
      </c>
      <c r="Q102" s="1"/>
      <c r="R102" s="4">
        <f t="shared" si="31"/>
        <v>0</v>
      </c>
      <c r="S102" s="2"/>
      <c r="T102" s="1">
        <f t="shared" si="25"/>
        <v>0</v>
      </c>
      <c r="U102" s="2"/>
      <c r="V102" s="3">
        <f t="shared" si="26"/>
        <v>0</v>
      </c>
      <c r="W102" s="1"/>
      <c r="X102" s="23"/>
      <c r="Y102" s="1">
        <f t="shared" si="27"/>
        <v>0</v>
      </c>
      <c r="Z102" s="3">
        <f t="shared" si="28"/>
        <v>0</v>
      </c>
    </row>
    <row r="103" spans="2:27" x14ac:dyDescent="0.25">
      <c r="B103" s="36" t="s">
        <v>106</v>
      </c>
      <c r="C103" s="2"/>
      <c r="D103" s="2"/>
      <c r="E103" s="2"/>
      <c r="F103" s="2"/>
      <c r="G103" s="1"/>
      <c r="H103" s="23"/>
      <c r="I103" s="2"/>
      <c r="J103" s="2"/>
      <c r="K103" s="1">
        <f>SUM(I103:J103)</f>
        <v>0</v>
      </c>
      <c r="L103" s="2"/>
      <c r="M103" s="2"/>
      <c r="N103" s="1">
        <f t="shared" si="29"/>
        <v>0</v>
      </c>
      <c r="O103" s="2"/>
      <c r="P103" s="3">
        <f t="shared" si="30"/>
        <v>0</v>
      </c>
      <c r="Q103" s="1"/>
      <c r="R103" s="4">
        <f t="shared" si="31"/>
        <v>0</v>
      </c>
      <c r="S103" s="2"/>
      <c r="T103" s="1">
        <f t="shared" si="25"/>
        <v>0</v>
      </c>
      <c r="U103" s="2"/>
      <c r="V103" s="3">
        <f t="shared" si="26"/>
        <v>0</v>
      </c>
      <c r="W103" s="1"/>
      <c r="X103" s="23"/>
      <c r="Y103" s="1">
        <f t="shared" si="27"/>
        <v>0</v>
      </c>
      <c r="Z103" s="3">
        <f t="shared" si="28"/>
        <v>0</v>
      </c>
    </row>
    <row r="104" spans="2:27" x14ac:dyDescent="0.25">
      <c r="B104" s="1" t="s">
        <v>13</v>
      </c>
      <c r="C104" s="36" t="s">
        <v>106</v>
      </c>
      <c r="D104" s="36" t="s">
        <v>106</v>
      </c>
      <c r="E104" s="36" t="s">
        <v>106</v>
      </c>
      <c r="F104" s="36" t="s">
        <v>106</v>
      </c>
      <c r="G104" s="1"/>
      <c r="H104" s="39" t="s">
        <v>106</v>
      </c>
      <c r="I104" s="36" t="s">
        <v>106</v>
      </c>
      <c r="J104" s="36" t="s">
        <v>106</v>
      </c>
      <c r="K104" s="36" t="s">
        <v>106</v>
      </c>
      <c r="L104" s="36" t="s">
        <v>106</v>
      </c>
      <c r="M104" s="36" t="s">
        <v>106</v>
      </c>
      <c r="N104" s="36" t="s">
        <v>106</v>
      </c>
      <c r="O104" s="36" t="s">
        <v>106</v>
      </c>
      <c r="P104" s="40" t="s">
        <v>106</v>
      </c>
      <c r="Q104" s="1"/>
      <c r="R104" s="39" t="s">
        <v>106</v>
      </c>
      <c r="S104" s="36" t="s">
        <v>106</v>
      </c>
      <c r="T104" s="36" t="s">
        <v>106</v>
      </c>
      <c r="U104" s="36" t="s">
        <v>106</v>
      </c>
      <c r="V104" s="40" t="s">
        <v>106</v>
      </c>
      <c r="W104" s="1"/>
      <c r="X104" s="39" t="s">
        <v>106</v>
      </c>
      <c r="Y104" s="36" t="s">
        <v>106</v>
      </c>
      <c r="Z104" s="40" t="s">
        <v>106</v>
      </c>
    </row>
    <row r="105" spans="2:27" x14ac:dyDescent="0.25">
      <c r="B105" s="36" t="s">
        <v>106</v>
      </c>
      <c r="C105" s="1" t="s">
        <v>60</v>
      </c>
      <c r="D105" s="36" t="s">
        <v>106</v>
      </c>
      <c r="E105" s="36" t="s">
        <v>106</v>
      </c>
      <c r="F105" s="36" t="s">
        <v>106</v>
      </c>
      <c r="G105" s="1"/>
      <c r="H105" s="39" t="s">
        <v>106</v>
      </c>
      <c r="I105" s="36" t="s">
        <v>106</v>
      </c>
      <c r="J105" s="36" t="s">
        <v>106</v>
      </c>
      <c r="K105" s="36" t="s">
        <v>106</v>
      </c>
      <c r="L105" s="36" t="s">
        <v>106</v>
      </c>
      <c r="M105" s="36" t="s">
        <v>106</v>
      </c>
      <c r="N105" s="36" t="s">
        <v>106</v>
      </c>
      <c r="O105" s="36" t="s">
        <v>106</v>
      </c>
      <c r="P105" s="40" t="s">
        <v>106</v>
      </c>
      <c r="Q105" s="1"/>
      <c r="R105" s="39" t="s">
        <v>106</v>
      </c>
      <c r="S105" s="36" t="s">
        <v>106</v>
      </c>
      <c r="T105" s="36" t="s">
        <v>106</v>
      </c>
      <c r="U105" s="36" t="s">
        <v>106</v>
      </c>
      <c r="V105" s="40" t="s">
        <v>106</v>
      </c>
      <c r="W105" s="1"/>
      <c r="X105" s="23"/>
      <c r="Y105" s="36" t="s">
        <v>106</v>
      </c>
      <c r="Z105" s="3">
        <f t="shared" si="28"/>
        <v>0</v>
      </c>
    </row>
    <row r="106" spans="2:27" x14ac:dyDescent="0.25">
      <c r="B106" s="18" t="s">
        <v>37</v>
      </c>
      <c r="C106" s="37" t="s">
        <v>106</v>
      </c>
      <c r="D106" s="37" t="s">
        <v>106</v>
      </c>
      <c r="E106" s="37" t="s">
        <v>106</v>
      </c>
      <c r="F106" s="37" t="s">
        <v>106</v>
      </c>
      <c r="G106" s="1"/>
      <c r="H106" s="13">
        <f>SUM(H100:H104)</f>
        <v>0</v>
      </c>
      <c r="I106" s="14">
        <f t="shared" ref="I106:P106" si="32">SUM(I100:I105)</f>
        <v>0</v>
      </c>
      <c r="J106" s="14">
        <f t="shared" si="32"/>
        <v>0</v>
      </c>
      <c r="K106" s="14">
        <f t="shared" si="32"/>
        <v>0</v>
      </c>
      <c r="L106" s="14">
        <f t="shared" si="32"/>
        <v>0</v>
      </c>
      <c r="M106" s="14">
        <f t="shared" si="32"/>
        <v>0</v>
      </c>
      <c r="N106" s="14">
        <f t="shared" si="32"/>
        <v>0</v>
      </c>
      <c r="O106" s="14">
        <f t="shared" si="32"/>
        <v>0</v>
      </c>
      <c r="P106" s="15">
        <f t="shared" si="32"/>
        <v>0</v>
      </c>
      <c r="Q106" s="16"/>
      <c r="R106" s="13">
        <f>SUM(R100:R105)</f>
        <v>0</v>
      </c>
      <c r="S106" s="14">
        <f>SUM(S100:S105)</f>
        <v>0</v>
      </c>
      <c r="T106" s="14">
        <f>SUM(T100:T105)</f>
        <v>0</v>
      </c>
      <c r="U106" s="14">
        <f>SUM(U100:U105)</f>
        <v>0</v>
      </c>
      <c r="V106" s="15">
        <f>SUM(V100:V105)</f>
        <v>0</v>
      </c>
      <c r="W106" s="16"/>
      <c r="X106" s="13">
        <f>SUM(X100:X105)</f>
        <v>0</v>
      </c>
      <c r="Y106" s="14">
        <f>SUM(Y100:Y105)</f>
        <v>0</v>
      </c>
      <c r="Z106" s="15">
        <f>SUM(Z100:Z105)</f>
        <v>0</v>
      </c>
    </row>
    <row r="107" spans="2:27" x14ac:dyDescent="0.25">
      <c r="G107" s="1"/>
      <c r="H107" s="1"/>
    </row>
    <row r="108" spans="2:27" x14ac:dyDescent="0.25">
      <c r="B108" s="1"/>
      <c r="C108" s="1"/>
      <c r="D108" s="1"/>
      <c r="E108" s="1"/>
      <c r="F108" s="1"/>
      <c r="G108" s="1"/>
      <c r="H108" s="13" t="s">
        <v>34</v>
      </c>
      <c r="I108" s="49" t="s">
        <v>106</v>
      </c>
      <c r="J108" s="47" t="s">
        <v>106</v>
      </c>
      <c r="K108" s="47" t="s">
        <v>106</v>
      </c>
      <c r="L108" s="47" t="s">
        <v>106</v>
      </c>
      <c r="M108" s="47" t="s">
        <v>106</v>
      </c>
      <c r="N108" s="15">
        <f>+F14-N106</f>
        <v>0</v>
      </c>
      <c r="O108" s="16"/>
      <c r="P108" s="16"/>
      <c r="Q108" s="16"/>
      <c r="R108" s="8" t="s">
        <v>24</v>
      </c>
      <c r="S108" s="48" t="s">
        <v>106</v>
      </c>
      <c r="T108" s="48" t="s">
        <v>106</v>
      </c>
      <c r="U108" s="48" t="s">
        <v>106</v>
      </c>
      <c r="V108" s="48" t="s">
        <v>106</v>
      </c>
      <c r="W108" s="14"/>
      <c r="X108" s="48" t="s">
        <v>106</v>
      </c>
      <c r="Y108" s="48" t="s">
        <v>106</v>
      </c>
      <c r="Z108" s="32">
        <f>+Z106-Z105</f>
        <v>0</v>
      </c>
    </row>
    <row r="110" spans="2:27" ht="21" customHeight="1" x14ac:dyDescent="0.25">
      <c r="B110" s="31" t="s">
        <v>18</v>
      </c>
      <c r="C110" s="1"/>
      <c r="D110" s="1"/>
      <c r="E110" s="1"/>
      <c r="F110" s="1"/>
      <c r="G110" s="1"/>
      <c r="H110" s="1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2:27" x14ac:dyDescent="0.25">
      <c r="B111" s="33" t="s">
        <v>2</v>
      </c>
      <c r="C111" s="50" t="s">
        <v>108</v>
      </c>
      <c r="D111" s="34" t="s">
        <v>110</v>
      </c>
      <c r="E111" s="34" t="s">
        <v>111</v>
      </c>
      <c r="F111" s="34" t="s">
        <v>112</v>
      </c>
      <c r="G111" s="1"/>
      <c r="H111" s="1" t="s">
        <v>96</v>
      </c>
      <c r="I111" s="1" t="s">
        <v>97</v>
      </c>
      <c r="J111" s="1" t="s">
        <v>98</v>
      </c>
      <c r="K111" s="1" t="s">
        <v>99</v>
      </c>
      <c r="L111" s="1" t="s">
        <v>3</v>
      </c>
      <c r="M111" s="1" t="s">
        <v>4</v>
      </c>
      <c r="N111" s="1" t="s">
        <v>100</v>
      </c>
      <c r="O111" s="1" t="s">
        <v>101</v>
      </c>
      <c r="P111" s="1" t="s">
        <v>102</v>
      </c>
      <c r="Q111" s="1"/>
      <c r="R111" s="11" t="s">
        <v>103</v>
      </c>
      <c r="S111" s="11" t="s">
        <v>16</v>
      </c>
      <c r="T111" s="11" t="s">
        <v>104</v>
      </c>
      <c r="U111" s="11" t="s">
        <v>43</v>
      </c>
      <c r="V111" s="11" t="s">
        <v>0</v>
      </c>
      <c r="W111" s="1"/>
      <c r="X111" s="11" t="s">
        <v>105</v>
      </c>
      <c r="Y111" s="11" t="s">
        <v>46</v>
      </c>
      <c r="Z111" s="11" t="s">
        <v>27</v>
      </c>
      <c r="AA111" s="16"/>
    </row>
    <row r="112" spans="2:27" x14ac:dyDescent="0.25">
      <c r="B112" s="1" t="s">
        <v>1</v>
      </c>
      <c r="C112" s="36" t="s">
        <v>106</v>
      </c>
      <c r="D112" s="36" t="s">
        <v>106</v>
      </c>
      <c r="E112" s="36" t="s">
        <v>106</v>
      </c>
      <c r="F112" s="36" t="s">
        <v>106</v>
      </c>
      <c r="G112" s="1"/>
      <c r="H112" s="6">
        <f>H60</f>
        <v>0</v>
      </c>
      <c r="I112" s="6">
        <f>+I60</f>
        <v>0</v>
      </c>
      <c r="J112" s="6">
        <f>+J60</f>
        <v>0</v>
      </c>
      <c r="K112" s="6">
        <f>SUM(I112:J112)</f>
        <v>0</v>
      </c>
      <c r="L112" s="6">
        <f>+L60</f>
        <v>0</v>
      </c>
      <c r="M112" s="6">
        <f>+M60</f>
        <v>0</v>
      </c>
      <c r="N112" s="6">
        <f t="shared" ref="N112" si="33">SUM(K112:M112)</f>
        <v>0</v>
      </c>
      <c r="O112" s="6">
        <f>+O60</f>
        <v>0</v>
      </c>
      <c r="P112" s="6">
        <f>SUM(N112:O112)</f>
        <v>0</v>
      </c>
      <c r="Q112" s="16"/>
      <c r="R112" s="1">
        <f>+R60</f>
        <v>0</v>
      </c>
      <c r="S112" s="1">
        <f>+S60</f>
        <v>0</v>
      </c>
      <c r="T112" s="1">
        <f>SUM(R112:S112)</f>
        <v>0</v>
      </c>
      <c r="U112" s="1">
        <f>+U60</f>
        <v>0</v>
      </c>
      <c r="V112" s="1">
        <f>+T112-U112</f>
        <v>0</v>
      </c>
      <c r="W112" s="1"/>
      <c r="X112" s="1">
        <f>+X60</f>
        <v>0</v>
      </c>
      <c r="Y112" s="1">
        <f>+Y60</f>
        <v>0</v>
      </c>
      <c r="Z112" s="1">
        <f>SUM(V112:Y112)</f>
        <v>0</v>
      </c>
      <c r="AA112" s="16"/>
    </row>
    <row r="113" spans="1:27" x14ac:dyDescent="0.25">
      <c r="B113" s="1" t="s">
        <v>45</v>
      </c>
      <c r="C113" s="36" t="s">
        <v>106</v>
      </c>
      <c r="D113" s="36" t="s">
        <v>106</v>
      </c>
      <c r="E113" s="36" t="s">
        <v>106</v>
      </c>
      <c r="F113" s="36" t="s">
        <v>106</v>
      </c>
      <c r="G113" s="1"/>
      <c r="H113" s="1">
        <f>H93</f>
        <v>0</v>
      </c>
      <c r="I113" s="1">
        <f>+I93</f>
        <v>0</v>
      </c>
      <c r="J113" s="1">
        <f>+J93</f>
        <v>0</v>
      </c>
      <c r="K113" s="1">
        <f>SUM(I113:J113)</f>
        <v>0</v>
      </c>
      <c r="L113" s="1">
        <f>+L93</f>
        <v>0</v>
      </c>
      <c r="M113" s="1">
        <f>+M93</f>
        <v>0</v>
      </c>
      <c r="N113" s="1">
        <f>SUM(K113:M113)</f>
        <v>0</v>
      </c>
      <c r="O113" s="1">
        <f>+O93</f>
        <v>0</v>
      </c>
      <c r="P113" s="1">
        <f>SUM(N113:O113)</f>
        <v>0</v>
      </c>
      <c r="Q113" s="16"/>
      <c r="R113" s="1">
        <f>+R93</f>
        <v>0</v>
      </c>
      <c r="S113" s="1">
        <f>+S93</f>
        <v>0</v>
      </c>
      <c r="T113" s="1">
        <f>SUM(R113:S113)</f>
        <v>0</v>
      </c>
      <c r="U113" s="1">
        <f>+U93</f>
        <v>0</v>
      </c>
      <c r="V113" s="1">
        <f t="shared" ref="V113:V114" si="34">+T113-U113</f>
        <v>0</v>
      </c>
      <c r="W113" s="1"/>
      <c r="X113" s="1">
        <f>+X93</f>
        <v>0</v>
      </c>
      <c r="Y113" s="1">
        <f>+Y93</f>
        <v>0</v>
      </c>
      <c r="Z113" s="1">
        <f>SUM(V113:Y113)</f>
        <v>0</v>
      </c>
      <c r="AA113" s="16"/>
    </row>
    <row r="114" spans="1:27" x14ac:dyDescent="0.25">
      <c r="B114" s="1" t="s">
        <v>38</v>
      </c>
      <c r="C114" s="36" t="s">
        <v>106</v>
      </c>
      <c r="D114" s="36" t="s">
        <v>106</v>
      </c>
      <c r="E114" s="36" t="s">
        <v>106</v>
      </c>
      <c r="F114" s="36" t="s">
        <v>106</v>
      </c>
      <c r="G114" s="1"/>
      <c r="H114" s="1">
        <f>H106</f>
        <v>0</v>
      </c>
      <c r="I114" s="1">
        <f>+I106</f>
        <v>0</v>
      </c>
      <c r="J114" s="1">
        <f>+J106</f>
        <v>0</v>
      </c>
      <c r="K114" s="1">
        <f>SUM(I114:J114)</f>
        <v>0</v>
      </c>
      <c r="L114" s="1">
        <f>+L106</f>
        <v>0</v>
      </c>
      <c r="M114" s="1">
        <f>+M106</f>
        <v>0</v>
      </c>
      <c r="N114" s="1">
        <f>SUM(K114:M114)</f>
        <v>0</v>
      </c>
      <c r="O114" s="1">
        <f>+O106</f>
        <v>0</v>
      </c>
      <c r="P114" s="1">
        <f>SUM(N114:O114)</f>
        <v>0</v>
      </c>
      <c r="Q114" s="16"/>
      <c r="R114" s="11">
        <f>+R106</f>
        <v>0</v>
      </c>
      <c r="S114" s="11">
        <f>+S106</f>
        <v>0</v>
      </c>
      <c r="T114" s="1">
        <f>SUM(R114:S114)</f>
        <v>0</v>
      </c>
      <c r="U114" s="11">
        <f>+U106</f>
        <v>0</v>
      </c>
      <c r="V114" s="1">
        <f t="shared" si="34"/>
        <v>0</v>
      </c>
      <c r="W114" s="1"/>
      <c r="X114" s="11">
        <f>+X106</f>
        <v>0</v>
      </c>
      <c r="Y114" s="11">
        <f>+Y106</f>
        <v>0</v>
      </c>
      <c r="Z114" s="1">
        <f>SUM(V114:Y114)</f>
        <v>0</v>
      </c>
      <c r="AA114" s="16"/>
    </row>
    <row r="115" spans="1:27" x14ac:dyDescent="0.25">
      <c r="B115" s="18" t="s">
        <v>18</v>
      </c>
      <c r="C115" s="37" t="s">
        <v>106</v>
      </c>
      <c r="D115" s="37" t="s">
        <v>106</v>
      </c>
      <c r="E115" s="37" t="s">
        <v>106</v>
      </c>
      <c r="F115" s="37" t="s">
        <v>106</v>
      </c>
      <c r="G115" s="1"/>
      <c r="H115" s="6">
        <f>SUM(H112:H114)</f>
        <v>0</v>
      </c>
      <c r="I115" s="6">
        <f>SUM(I112:I114)</f>
        <v>0</v>
      </c>
      <c r="J115" s="6">
        <f t="shared" ref="J115:P115" si="35">SUM(J112:J114)</f>
        <v>0</v>
      </c>
      <c r="K115" s="6">
        <f t="shared" si="35"/>
        <v>0</v>
      </c>
      <c r="L115" s="6">
        <f t="shared" si="35"/>
        <v>0</v>
      </c>
      <c r="M115" s="6">
        <f t="shared" si="35"/>
        <v>0</v>
      </c>
      <c r="N115" s="6">
        <f t="shared" si="35"/>
        <v>0</v>
      </c>
      <c r="O115" s="6">
        <f t="shared" si="35"/>
        <v>0</v>
      </c>
      <c r="P115" s="6">
        <f t="shared" si="35"/>
        <v>0</v>
      </c>
      <c r="Q115" s="1"/>
      <c r="R115" s="6">
        <f>SUM(R112:R114)</f>
        <v>0</v>
      </c>
      <c r="S115" s="6">
        <f t="shared" ref="S115:V115" si="36">SUM(S112:S114)</f>
        <v>0</v>
      </c>
      <c r="T115" s="6">
        <f>SUM(T112:T114)</f>
        <v>0</v>
      </c>
      <c r="U115" s="6">
        <f>SUM(U112:U114)</f>
        <v>0</v>
      </c>
      <c r="V115" s="6">
        <f t="shared" si="36"/>
        <v>0</v>
      </c>
      <c r="W115" s="1"/>
      <c r="X115" s="6">
        <f t="shared" ref="X115" si="37">SUM(X112:X114)</f>
        <v>0</v>
      </c>
      <c r="Y115" s="6">
        <f>SUM(Y112:Y114)</f>
        <v>0</v>
      </c>
      <c r="Z115" s="6">
        <f>SUM(Z112:Z114)</f>
        <v>0</v>
      </c>
      <c r="AA115" s="1"/>
    </row>
    <row r="116" spans="1:27" x14ac:dyDescent="0.25">
      <c r="B116" s="1" t="s">
        <v>47</v>
      </c>
      <c r="C116" s="36" t="s">
        <v>106</v>
      </c>
      <c r="D116" s="36" t="s">
        <v>106</v>
      </c>
      <c r="E116" s="36" t="s">
        <v>106</v>
      </c>
      <c r="F116" s="36" t="s">
        <v>106</v>
      </c>
      <c r="H116" s="36" t="s">
        <v>106</v>
      </c>
      <c r="I116" s="36" t="s">
        <v>106</v>
      </c>
      <c r="J116" s="36" t="s">
        <v>106</v>
      </c>
      <c r="K116" s="36" t="s">
        <v>106</v>
      </c>
      <c r="L116" s="36" t="s">
        <v>106</v>
      </c>
      <c r="M116" s="36" t="s">
        <v>106</v>
      </c>
      <c r="N116" s="36" t="s">
        <v>106</v>
      </c>
      <c r="O116" s="36" t="s">
        <v>106</v>
      </c>
      <c r="P116" s="36" t="s">
        <v>106</v>
      </c>
      <c r="Q116" s="1"/>
      <c r="R116" s="36" t="s">
        <v>106</v>
      </c>
      <c r="S116" s="36" t="s">
        <v>106</v>
      </c>
      <c r="T116" s="36" t="s">
        <v>106</v>
      </c>
      <c r="U116" s="36" t="s">
        <v>106</v>
      </c>
      <c r="V116" s="36" t="s">
        <v>106</v>
      </c>
      <c r="W116" s="1"/>
      <c r="X116" s="36" t="s">
        <v>106</v>
      </c>
      <c r="Y116" s="36" t="s">
        <v>106</v>
      </c>
      <c r="Z116" s="1">
        <f>-Z57-Z76-Z90-Z105</f>
        <v>0</v>
      </c>
    </row>
    <row r="117" spans="1:27" x14ac:dyDescent="0.25">
      <c r="B117" s="18" t="s">
        <v>48</v>
      </c>
      <c r="C117" s="37" t="s">
        <v>106</v>
      </c>
      <c r="D117" s="37" t="s">
        <v>106</v>
      </c>
      <c r="E117" s="37" t="s">
        <v>106</v>
      </c>
      <c r="F117" s="37" t="s">
        <v>106</v>
      </c>
      <c r="H117" s="37" t="s">
        <v>106</v>
      </c>
      <c r="I117" s="37" t="s">
        <v>106</v>
      </c>
      <c r="J117" s="37" t="s">
        <v>106</v>
      </c>
      <c r="K117" s="37" t="s">
        <v>106</v>
      </c>
      <c r="L117" s="37" t="s">
        <v>106</v>
      </c>
      <c r="M117" s="37" t="s">
        <v>106</v>
      </c>
      <c r="N117" s="37" t="s">
        <v>106</v>
      </c>
      <c r="O117" s="37" t="s">
        <v>106</v>
      </c>
      <c r="P117" s="37" t="s">
        <v>106</v>
      </c>
      <c r="Q117" s="1"/>
      <c r="R117" s="37" t="s">
        <v>106</v>
      </c>
      <c r="S117" s="37" t="s">
        <v>106</v>
      </c>
      <c r="T117" s="37" t="s">
        <v>106</v>
      </c>
      <c r="U117" s="37" t="s">
        <v>106</v>
      </c>
      <c r="V117" s="37" t="s">
        <v>106</v>
      </c>
      <c r="X117" s="37" t="s">
        <v>106</v>
      </c>
      <c r="Y117" s="37" t="s">
        <v>106</v>
      </c>
      <c r="Z117" s="6">
        <f>SUM(Z115:Z116)</f>
        <v>0</v>
      </c>
    </row>
    <row r="118" spans="1:27" x14ac:dyDescent="0.25">
      <c r="A118" s="52" t="s">
        <v>109</v>
      </c>
    </row>
  </sheetData>
  <pageMargins left="0.7" right="0.7" top="0.75" bottom="0.75" header="0.3" footer="0.3"/>
  <pageSetup paperSize="8" scale="39" fitToHeight="0" orientation="landscape" r:id="rId1"/>
  <tableParts count="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2F394C357365E147828293E4AD39C95A" ma:contentTypeVersion="0" ma:contentTypeDescription="GetOrganized dokument" ma:contentTypeScope="" ma:versionID="299e6b6ef93a76ce7d4d796a302ec2e7">
  <xsd:schema xmlns:xsd="http://www.w3.org/2001/XMLSchema" xmlns:xs="http://www.w3.org/2001/XMLSchema" xmlns:p="http://schemas.microsoft.com/office/2006/metadata/properties" xmlns:ns1="http://schemas.microsoft.com/sharepoint/v3" xmlns:ns2="0FCB2B43-A95F-4367-8517-6984471E78D3" xmlns:ns3="125a7b33-4204-4b12-9b95-06ee50060f12" targetNamespace="http://schemas.microsoft.com/office/2006/metadata/properties" ma:root="true" ma:fieldsID="575a09f69b4aa47bc709c00e4cdd800c" ns1:_="" ns2:_="" ns3:_="">
    <xsd:import namespace="http://schemas.microsoft.com/sharepoint/v3"/>
    <xsd:import namespace="0FCB2B43-A95F-4367-8517-6984471E78D3"/>
    <xsd:import namespace="125a7b33-4204-4b12-9b95-06ee50060f12"/>
    <xsd:element name="properties">
      <xsd:complexType>
        <xsd:sequence>
          <xsd:element name="documentManagement">
            <xsd:complexType>
              <xsd:all>
                <xsd:element ref="ns1:Korrespondance"/>
                <xsd:element ref="ns1:CaseOwner"/>
                <xsd:element ref="ns1:ReceivedDate" minOccurs="0"/>
                <xsd:element ref="ns1:SvarFrist" minOccurs="0"/>
                <xsd:element ref="ns2:Beskrivelse" minOccurs="0"/>
                <xsd:element ref="ns1:SenderLookup" minOccurs="0"/>
                <xsd:element ref="ns1:RecipientsLookup" minOccurs="0"/>
                <xsd:element ref="ns1:Status"/>
                <xsd:element ref="ns1:Offentlighed" minOccurs="0"/>
                <xsd:element ref="ns1:CCMVisualId" minOccurs="0"/>
                <xsd:element ref="ns1:Besvaret" minOccurs="0"/>
                <xsd:element ref="ns1:CCMAgendaStatus" minOccurs="0"/>
                <xsd:element ref="ns1:CCMMeetingCaseLink" minOccurs="0"/>
                <xsd:element ref="ns1:Svarpaa" minOccurs="0"/>
                <xsd:element ref="ns1:CCMManageRelations" minOccurs="0"/>
                <xsd:element ref="ns1:TrackID" minOccurs="0"/>
                <xsd:element ref="ns1:Dato" minOccurs="0"/>
                <xsd:element ref="ns1:CCMAgendaDocumentStatus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3:TaxCatchAll" minOccurs="0"/>
                <xsd:element ref="ns1:CCMMeetingCaseId" minOccurs="0"/>
                <xsd:element ref="ns1:CCMMeetingCaseInstanceId" minOccurs="0"/>
                <xsd:element ref="ns1:CCMAgendaItemId" minOccurs="0"/>
                <xsd:element ref="ns1:AgendaStatusIcon" minOccurs="0"/>
                <xsd:element ref="ns1:e4ff95bf4faf440ead41ba5a11e4e813" minOccurs="0"/>
                <xsd:element ref="ns1:CCMOriginalDocID" minOccurs="0"/>
                <xsd:element ref="ns2:Arkiveringsform" minOccurs="0"/>
                <xsd:element ref="ns2:BatchId" minOccurs="0"/>
                <xsd:element ref="ns2:CCMDescription" minOccurs="0"/>
                <xsd:element ref="ns1:CCMCognitiveType" minOccurs="0"/>
                <xsd:element ref="ns1:CCMMetadataExtractionStatus" minOccurs="0"/>
                <xsd:element ref="ns1:CCMPageCount" minOccurs="0"/>
                <xsd:element ref="ns1:CCMCommentCount" minOccurs="0"/>
                <xsd:element ref="ns1:CCMPreviewAnnotationsTas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orrespondance" ma:index="3" ma:displayName="Korrespondance" ma:default="Intern" ma:format="Dropdown" ma:internalName="Korrespondance">
      <xsd:simpleType>
        <xsd:restriction base="dms:Choice">
          <xsd:enumeration value="Intern"/>
          <xsd:enumeration value="Indgående"/>
          <xsd:enumeration value="Udgående"/>
        </xsd:restriction>
      </xsd:simpleType>
    </xsd:element>
    <xsd:element name="CaseOwner" ma:index="4" ma:displayName="Ansvarlig" ma:list="UserInfo" ma:SharePointGroup="0" ma:internalName="Case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eivedDate" ma:index="6" nillable="true" ma:displayName="Forsendelsesdato" ma:format="DateTime" ma:hidden="true" ma:internalName="ReceivedDate">
      <xsd:simpleType>
        <xsd:restriction base="dms:DateTime"/>
      </xsd:simpleType>
    </xsd:element>
    <xsd:element name="SvarFrist" ma:index="7" nillable="true" ma:displayName="Svarfrist" ma:format="DateTime" ma:internalName="SvarFrist">
      <xsd:simpleType>
        <xsd:restriction base="dms:DateTime"/>
      </xsd:simpleType>
    </xsd:element>
    <xsd:element name="SenderLookup" ma:index="9" nillable="true" ma:displayName="Afsender" ma:list="{8D04088B-395F-402D-B160-528EC4ADDDD6}" ma:internalName="SenderLookup" ma:showField="Visningsnavn">
      <xsd:simpleType>
        <xsd:restriction base="dms:Lookup"/>
      </xsd:simpleType>
    </xsd:element>
    <xsd:element name="RecipientsLookup" ma:index="10" nillable="true" ma:displayName="Modtagere" ma:list="{8D04088B-395F-402D-B160-528EC4ADDDD6}" ma:internalName="RecipientsLookup" ma:showField="Visningsnav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us" ma:index="11" ma:displayName="Status" ma:default="Kladde" ma:format="Dropdown" ma:hidden="true" ma:internalName="Status">
      <xsd:simpleType>
        <xsd:restriction base="dms:Choice">
          <xsd:enumeration value="Kladde"/>
          <xsd:enumeration value="Journaliseret"/>
          <xsd:enumeration value="Endeligt"/>
        </xsd:restriction>
      </xsd:simpleType>
    </xsd:element>
    <xsd:element name="Offentlighed" ma:index="12" nillable="true" ma:displayName="Offentlighed" ma:default="Åbent" ma:format="Dropdown" ma:internalName="Offentlighed">
      <xsd:simpleType>
        <xsd:restriction base="dms:Choice">
          <xsd:enumeration value="Åbent"/>
          <xsd:enumeration value="Fortroligt"/>
          <xsd:enumeration value="Anonymt"/>
        </xsd:restriction>
      </xsd:simpleType>
    </xsd:element>
    <xsd:element name="CCMVisualId" ma:index="13" nillable="true" ma:displayName="Sags-nr." ma:description="" ma:hidden="true" ma:internalName="CCMVisualId" ma:readOnly="true">
      <xsd:simpleType>
        <xsd:restriction base="dms:Text"/>
      </xsd:simpleType>
    </xsd:element>
    <xsd:element name="Besvaret" ma:index="14" nillable="true" ma:displayName="Besvaret" ma:default="0" ma:hidden="true" ma:internalName="Besvaret">
      <xsd:simpleType>
        <xsd:restriction base="dms:Boolean"/>
      </xsd:simpleType>
    </xsd:element>
    <xsd:element name="CCMAgendaStatus" ma:index="16" nillable="true" ma:displayName="Dagsordenstatus" ma:default="" ma:format="Dropdown" ma:hidden="true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Link" ma:index="17" nillable="true" ma:displayName="Mødesag" ma:format="Hyperlink" ma:hidden="true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varpaa" ma:index="18" nillable="true" ma:displayName="Svar på" ma:hidden="true" ma:list="{0FCB2B43-A95F-4367-8517-6984471E78D3}" ma:internalName="Svarpaa" ma:showField="VisDokument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MManageRelations" ma:index="19" nillable="true" ma:displayName="CCMManageRelations" ma:hidden="true" ma:internalName="CCMManageRelations">
      <xsd:simpleType>
        <xsd:restriction base="dms:Text">
          <xsd:maxLength value="255"/>
        </xsd:restriction>
      </xsd:simpleType>
    </xsd:element>
    <xsd:element name="TrackID" ma:index="26" nillable="true" ma:displayName="TrackID" ma:description="" ma:hidden="true" ma:internalName="TrackID">
      <xsd:simpleType>
        <xsd:restriction base="dms:Note"/>
      </xsd:simpleType>
    </xsd:element>
    <xsd:element name="Dato" ma:index="27" nillable="true" ma:displayName="Dato" ma:default="[today]" ma:format="DateOnly" ma:hidden="true" ma:internalName="Dato">
      <xsd:simpleType>
        <xsd:restriction base="dms:DateTime"/>
      </xsd:simpleType>
    </xsd:element>
    <xsd:element name="CCMAgendaDocumentStatus" ma:index="28" nillable="true" ma:displayName="Status  for dagsordensdokument" ma:default="" ma:format="Dropdown" ma:hidden="true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CaseID" ma:index="29" nillable="true" ma:displayName="Sags-nr." ma:default="Tildeler" ma:description="" ma:internalName="CaseID" ma:readOnly="true">
      <xsd:simpleType>
        <xsd:restriction base="dms:Text"/>
      </xsd:simpleType>
    </xsd:element>
    <xsd:element name="DocID" ma:index="30" nillable="true" ma:displayName="Dok-nr." ma:default="Tildeler" ma:description="" ma:internalName="DocID" ma:readOnly="true">
      <xsd:simpleType>
        <xsd:restriction base="dms:Text"/>
      </xsd:simpleType>
    </xsd:element>
    <xsd:element name="Finalized" ma:index="31" nillable="true" ma:displayName="Endeligt" ma:default="False" ma:internalName="Finalized" ma:readOnly="true">
      <xsd:simpleType>
        <xsd:restriction base="dms:Boolean"/>
      </xsd:simpleType>
    </xsd:element>
    <xsd:element name="Related" ma:index="32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3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4" nillable="true" ma:displayName="Akt-nr." ma:decimals="0" ma:default="0" ma:description="" ma:internalName="CaseRecordNumber" ma:readOnly="true">
      <xsd:simpleType>
        <xsd:restriction base="dms:Number"/>
      </xsd:simpleType>
    </xsd:element>
    <xsd:element name="LocalAttachment" ma:index="35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6" nillable="true" ma:displayName="Skabelon navn" ma:description="" ma:internalName="CCMTemplateName" ma:readOnly="true">
      <xsd:simpleType>
        <xsd:restriction base="dms:Text"/>
      </xsd:simpleType>
    </xsd:element>
    <xsd:element name="CCMTemplateVersion" ma:index="37" nillable="true" ma:displayName="Skabelon version" ma:description="" ma:hidden="true" ma:internalName="CCMTemplateVersion" ma:readOnly="true">
      <xsd:simpleType>
        <xsd:restriction base="dms:Text"/>
      </xsd:simpleType>
    </xsd:element>
    <xsd:element name="CCMTemplateID" ma:index="38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9" nillable="true" ma:displayName="CCMSystemID" ma:hidden="true" ma:internalName="CCMSystemID" ma:readOnly="true">
      <xsd:simpleType>
        <xsd:restriction base="dms:Text"/>
      </xsd:simpleType>
    </xsd:element>
    <xsd:element name="WasEncrypted" ma:index="40" nillable="true" ma:displayName="Krypteret" ma:default="False" ma:internalName="WasEncrypted" ma:readOnly="true">
      <xsd:simpleType>
        <xsd:restriction base="dms:Boolean"/>
      </xsd:simpleType>
    </xsd:element>
    <xsd:element name="WasSigned" ma:index="41" nillable="true" ma:displayName="Signeret" ma:default="False" ma:internalName="WasSigned" ma:readOnly="true">
      <xsd:simpleType>
        <xsd:restriction base="dms:Boolean"/>
      </xsd:simpleType>
    </xsd:element>
    <xsd:element name="MailHasAttachments" ma:index="42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3" nillable="true" ma:displayName="Samtale" ma:internalName="CCMConversation" ma:readOnly="true">
      <xsd:simpleType>
        <xsd:restriction base="dms:Text"/>
      </xsd:simpleType>
    </xsd:element>
    <xsd:element name="CCMMeetingCaseId" ma:index="47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48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49" nillable="true" ma:displayName="CCMAgendaItemId" ma:decimals="0" ma:hidden="true" ma:internalName="CCMAgendaItemId">
      <xsd:simpleType>
        <xsd:restriction base="dms:Number"/>
      </xsd:simpleType>
    </xsd:element>
    <xsd:element name="AgendaStatusIcon" ma:index="50" nillable="true" ma:displayName="Ikon for dagsordensstatus" ma:internalName="AgendaStatusIcon" ma:readOnly="true">
      <xsd:simpleType>
        <xsd:restriction base="dms:Unknown"/>
      </xsd:simpleType>
    </xsd:element>
    <xsd:element name="e4ff95bf4faf440ead41ba5a11e4e813" ma:index="51" ma:taxonomy="true" ma:internalName="e4ff95bf4faf440ead41ba5a11e4e813" ma:taxonomyFieldName="Dokumenttype2" ma:displayName="Dokumenttype" ma:default="" ma:fieldId="{e4ff95bf-4faf-440e-ad41-ba5a11e4e813}" ma:sspId="7aef7ee5-c862-4c10-aa96-5f20ab828063" ma:termSetId="c6a84853-a4e7-4cc4-b12c-a3a0efc75df2" ma:anchorId="b5d5dd75-2b92-47b2-85ba-8a6bb4663ce6" ma:open="false" ma:isKeyword="false">
      <xsd:complexType>
        <xsd:sequence>
          <xsd:element ref="pc:Terms" minOccurs="0" maxOccurs="1"/>
        </xsd:sequence>
      </xsd:complexType>
    </xsd:element>
    <xsd:element name="CCMOriginalDocID" ma:index="52" nillable="true" ma:displayName="Originalt Dok ID" ma:description="" ma:internalName="CCMOriginalDocID" ma:readOnly="true">
      <xsd:simpleType>
        <xsd:restriction base="dms:Text"/>
      </xsd:simpleType>
    </xsd:element>
    <xsd:element name="CCMCognitiveType" ma:index="57" nillable="true" ma:displayName="CognitiveType" ma:decimals="0" ma:internalName="CCMCognitiveType" ma:readOnly="false">
      <xsd:simpleType>
        <xsd:restriction base="dms:Number"/>
      </xsd:simpleType>
    </xsd:element>
    <xsd:element name="CCMMetadataExtractionStatus" ma:index="58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PageCount" ma:index="59" nillable="true" ma:displayName="Sider" ma:decimals="0" ma:internalName="CCMPageCount" ma:readOnly="true">
      <xsd:simpleType>
        <xsd:restriction base="dms:Number"/>
      </xsd:simpleType>
    </xsd:element>
    <xsd:element name="CCMCommentCount" ma:index="60" nillable="true" ma:displayName="Kommentarer" ma:decimals="0" ma:internalName="CCMCommentCount" ma:readOnly="true">
      <xsd:simpleType>
        <xsd:restriction base="dms:Number"/>
      </xsd:simpleType>
    </xsd:element>
    <xsd:element name="CCMPreviewAnnotationsTasks" ma:index="61" nillable="true" ma:displayName="Opgaver" ma:decimals="0" ma:internalName="CCMPreviewAnnotationsTasks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B2B43-A95F-4367-8517-6984471E78D3" elementFormDefault="qualified">
    <xsd:import namespace="http://schemas.microsoft.com/office/2006/documentManagement/types"/>
    <xsd:import namespace="http://schemas.microsoft.com/office/infopath/2007/PartnerControls"/>
    <xsd:element name="Beskrivelse" ma:index="8" nillable="true" ma:displayName="Beskrivelse" ma:internalName="Beskrivelse">
      <xsd:simpleType>
        <xsd:restriction base="dms:Note">
          <xsd:maxLength value="255"/>
        </xsd:restriction>
      </xsd:simpleType>
    </xsd:element>
    <xsd:element name="Arkiveringsform" ma:index="54" nillable="true" ma:displayName="Arkiveringsform" ma:default="01 Lagret fuldt elektronisk i GO" ma:internalName="Arkiveringsform">
      <xsd:simpleType>
        <xsd:restriction base="dms:Choice">
          <xsd:enumeration value="01 Lagret fuldt elektronisk i GO"/>
          <xsd:enumeration value="02 Lagret fysisk som papirbrev e.lign."/>
          <xsd:enumeration value="03 Lagret delvist elektronisk i GO"/>
        </xsd:restriction>
      </xsd:simpleType>
    </xsd:element>
    <xsd:element name="BatchId" ma:index="55" nillable="true" ma:displayName="Batch Id" ma:internalName="BatchId">
      <xsd:simpleType>
        <xsd:restriction base="dms:Text"/>
      </xsd:simpleType>
    </xsd:element>
    <xsd:element name="CCMDescription" ma:index="56" nillable="true" ma:displayName="Notifikationer" ma:internalName="CCM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a7b33-4204-4b12-9b95-06ee50060f12" elementFormDefault="qualified">
    <xsd:import namespace="http://schemas.microsoft.com/office/2006/documentManagement/types"/>
    <xsd:import namespace="http://schemas.microsoft.com/office/infopath/2007/PartnerControls"/>
    <xsd:element name="TaxCatchAll" ma:index="44" nillable="true" ma:displayName="Taxonomy Catch All Column" ma:hidden="true" ma:list="{c1a5408e-ff2d-4055-ac99-a5bd0d1ff923}" ma:internalName="TaxCatchAll" ma:showField="CatchAllData" ma:web="125a7b33-4204-4b12-9b95-06ee50060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Indholdstype"/>
        <xsd:element ref="dc:title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MeetingCaseInstanceId xmlns="http://schemas.microsoft.com/sharepoint/v3" xsi:nil="true"/>
    <RecipientsLookup xmlns="http://schemas.microsoft.com/sharepoint/v3">
      <Value>2</Value>
    </RecipientsLookup>
    <Status xmlns="http://schemas.microsoft.com/sharepoint/v3">Kladde</Status>
    <CCMMeetingCaseLink xmlns="http://schemas.microsoft.com/sharepoint/v3">
      <Url xsi:nil="true"/>
      <Description xsi:nil="true"/>
    </CCMMeetingCaseLink>
    <CCMAgendaItemId xmlns="http://schemas.microsoft.com/sharepoint/v3" xsi:nil="true"/>
    <Korrespondance xmlns="http://schemas.microsoft.com/sharepoint/v3">Udgående</Korrespondance>
    <SvarFrist xmlns="http://schemas.microsoft.com/sharepoint/v3" xsi:nil="true"/>
    <Offentlighed xmlns="http://schemas.microsoft.com/sharepoint/v3">Åbent</Offentlighed>
    <Besvaret xmlns="http://schemas.microsoft.com/sharepoint/v3">false</Besvaret>
    <ReceivedDate xmlns="http://schemas.microsoft.com/sharepoint/v3">2016-12-14T15:01:00+00:00</ReceivedDate>
    <SenderLookup xmlns="http://schemas.microsoft.com/sharepoint/v3">2</SenderLookup>
    <CaseOwner xmlns="http://schemas.microsoft.com/sharepoint/v3">
      <UserInfo>
        <DisplayName>Jakob Mikael Hein</DisplayName>
        <AccountId>170</AccountId>
        <AccountType/>
      </UserInfo>
    </CaseOwner>
    <CCMManageRelations xmlns="http://schemas.microsoft.com/sharepoint/v3" xsi:nil="true"/>
    <TrackID xmlns="http://schemas.microsoft.com/sharepoint/v3" xsi:nil="true"/>
    <CCMAgendaDocumentStatus xmlns="http://schemas.microsoft.com/sharepoint/v3" xsi:nil="true"/>
    <Svarpaa xmlns="http://schemas.microsoft.com/sharepoint/v3"/>
    <Dato xmlns="http://schemas.microsoft.com/sharepoint/v3">2016-12-14T15:01:47+00:00</Dato>
    <CCMMeetingCaseId xmlns="http://schemas.microsoft.com/sharepoint/v3" xsi:nil="true"/>
    <CCMAgendaStatus xmlns="http://schemas.microsoft.com/sharepoint/v3" xsi:nil="true"/>
    <LocalAttachment xmlns="http://schemas.microsoft.com/sharepoint/v3">false</LocalAttachment>
    <RegistrationDate xmlns="http://schemas.microsoft.com/sharepoint/v3" xsi:nil="true"/>
    <CaseRecordNumber xmlns="http://schemas.microsoft.com/sharepoint/v3">0</CaseRecordNumber>
    <CaseID xmlns="http://schemas.microsoft.com/sharepoint/v3">20215200310</CaseID>
    <Related xmlns="http://schemas.microsoft.com/sharepoint/v3">false</Related>
    <Finalized xmlns="http://schemas.microsoft.com/sharepoint/v3">false</Finalized>
    <CCMVisualId xmlns="http://schemas.microsoft.com/sharepoint/v3">20215200310</CCMVisualId>
    <CCMSystemID xmlns="http://schemas.microsoft.com/sharepoint/v3">587169d6-a954-4482-abac-4e855a7b599d</CCMSystemID>
    <DocID xmlns="http://schemas.microsoft.com/sharepoint/v3">6278168</DocID>
    <CCMTemplateID xmlns="http://schemas.microsoft.com/sharepoint/v3">0</CCMTemplateID>
    <CCMConversation xmlns="http://schemas.microsoft.com/sharepoint/v3">Svar : Svar : LÆS GERNE DETTE I AFTEN DEN 13.12 ELLER INDEN KL 10.00 DEN 14.12 Vejledning og skabeloner til BFA bekendtgørelse (20165104645) 01D256150E3DE27C7312006D49F896BB9EAF90E73284</CCMConversation>
    <CCMCognitiveType xmlns="http://schemas.microsoft.com/sharepoint/v3" xsi:nil="true"/>
    <CCMMetadataExtractionStatus xmlns="http://schemas.microsoft.com/sharepoint/v3">CCMPageCount:InProgress;CCMCommentCount:InProgress</CCMMetadataExtractionStatus>
    <CCMPageCount xmlns="http://schemas.microsoft.com/sharepoint/v3">0</CCMPageCount>
    <CCMCommentCount xmlns="http://schemas.microsoft.com/sharepoint/v3">0</CCMCommentCount>
    <CCMPreviewAnnotationsTasks xmlns="http://schemas.microsoft.com/sharepoint/v3">0</CCMPreviewAnnotationsTasks>
    <Arkiveringsform xmlns="0FCB2B43-A95F-4367-8517-6984471E78D3">01 Lagret fuldt elektronisk i GO</Arkiveringsform>
    <TaxCatchAll xmlns="125a7b33-4204-4b12-9b95-06ee50060f12">
      <Value>2</Value>
    </TaxCatchAll>
    <Beskrivelse xmlns="0FCB2B43-A95F-4367-8517-6984471E78D3" xsi:nil="true"/>
    <BatchId xmlns="0FCB2B43-A95F-4367-8517-6984471E78D3" xsi:nil="true"/>
    <CCMDescription xmlns="0FCB2B43-A95F-4367-8517-6984471E78D3" xsi:nil="true"/>
    <e4ff95bf4faf440ead41ba5a11e4e813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Bilag</TermName>
          <TermId xmlns="http://schemas.microsoft.com/office/infopath/2007/PartnerControls">5afd4de7-c296-470c-815b-378c2aff9a59</TermId>
        </TermInfo>
      </Terms>
    </e4ff95bf4faf440ead41ba5a11e4e81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4691E6-93DF-4E5C-A3FB-24D80A5A1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CB2B43-A95F-4367-8517-6984471E78D3"/>
    <ds:schemaRef ds:uri="125a7b33-4204-4b12-9b95-06ee50060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5F09BE-6EE8-4521-8A71-3A083BF298A7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0FCB2B43-A95F-4367-8517-6984471E78D3"/>
    <ds:schemaRef ds:uri="http://schemas.openxmlformats.org/package/2006/metadata/core-properties"/>
    <ds:schemaRef ds:uri="125a7b33-4204-4b12-9b95-06ee50060f1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2158320-97E4-4542-A7FE-278A98CE9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32</vt:i4>
      </vt:variant>
    </vt:vector>
  </HeadingPairs>
  <TitlesOfParts>
    <vt:vector size="34" baseType="lpstr">
      <vt:lpstr>Med eksempler</vt:lpstr>
      <vt:lpstr>Rent ark</vt:lpstr>
      <vt:lpstr>TitleRegion10.H79.P91.1</vt:lpstr>
      <vt:lpstr>TitleRegion11.R79.V93.1</vt:lpstr>
      <vt:lpstr>TitleRegion12.X79.Z93.1</vt:lpstr>
      <vt:lpstr>TitleRegion14.H98.P106.1</vt:lpstr>
      <vt:lpstr>TitleRegion15.R98.V106.1</vt:lpstr>
      <vt:lpstr>TitleRegion16.X98.Z106.1</vt:lpstr>
      <vt:lpstr>TitleRegion17.B111.F117.1</vt:lpstr>
      <vt:lpstr>TitleRegion18.H111.P117.1</vt:lpstr>
      <vt:lpstr>TitleRegion19.R111.V117.1</vt:lpstr>
      <vt:lpstr>TitleRegion2.H17.P60.1</vt:lpstr>
      <vt:lpstr>TitleRegion20.X111.Z117.1</vt:lpstr>
      <vt:lpstr>TitleRegion22.H17.P60.2</vt:lpstr>
      <vt:lpstr>TitleRegion23.R17.V60.2</vt:lpstr>
      <vt:lpstr>TitleRegion24.X17.Z60.2</vt:lpstr>
      <vt:lpstr>TitleRegion26.H65.P77.2</vt:lpstr>
      <vt:lpstr>TitleRegion27.R65.V77.2</vt:lpstr>
      <vt:lpstr>TitleRegion28.X65.Z77.2</vt:lpstr>
      <vt:lpstr>TitleRegion3.R17.V60.1</vt:lpstr>
      <vt:lpstr>TitleRegion30.H79.P93.2</vt:lpstr>
      <vt:lpstr>TitleRegion31.R79.V93.2</vt:lpstr>
      <vt:lpstr>TitleRegion32.X79.Z93.2</vt:lpstr>
      <vt:lpstr>TitleRegion34.H98.P106.2</vt:lpstr>
      <vt:lpstr>TitleRegion35.R98.V106.2</vt:lpstr>
      <vt:lpstr>TitleRegion36.X98.Z106.2</vt:lpstr>
      <vt:lpstr>TitleRegion37.B111.F117.2</vt:lpstr>
      <vt:lpstr>TitleRegion38.H111.P117.2</vt:lpstr>
      <vt:lpstr>TitleRegion39.R111.V117.2</vt:lpstr>
      <vt:lpstr>TitleRegion4.X17.Z60.1</vt:lpstr>
      <vt:lpstr>TitleRegion40.X111.Z117.2</vt:lpstr>
      <vt:lpstr>TitleRegion6.H65.P77.1</vt:lpstr>
      <vt:lpstr>TitleRegion7.R65.V77.1</vt:lpstr>
      <vt:lpstr>TitleRegion8.X65.Z77.1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Skabelon for aktivitetsark</dc:title>
  <dc:creator>Johan Henrik Karlsen</dc:creator>
  <cp:lastModifiedBy>LOGANATHAN SAMPATH</cp:lastModifiedBy>
  <cp:lastPrinted>2017-01-24T15:58:26Z</cp:lastPrinted>
  <dcterms:created xsi:type="dcterms:W3CDTF">2016-12-12T11:23:54Z</dcterms:created>
  <dcterms:modified xsi:type="dcterms:W3CDTF">2022-03-04T12:31:31Z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0x010100AC085CFC53BC46CEA2EADE194AD9D482002F394C357365E147828293E4AD39C95A</vt:lpwstr>
  </property>
  <property fmtid="{D5CDD505-2E9C-101B-9397-08002B2CF9AE}" pid="3" name="CheckoutUser">
    <vt:lpwstr>33</vt:lpwstr>
  </property>
  <property fmtid="{D5CDD505-2E9C-101B-9397-08002B2CF9AE}" pid="4" name="Dokumenttype2">
    <vt:lpwstr>2;#Bilag|5afd4de7-c296-470c-815b-378c2aff9a59</vt:lpwstr>
  </property>
  <property fmtid="{D5CDD505-2E9C-101B-9397-08002B2CF9AE}" pid="5" name="CCMSystem">
    <vt:lpwstr> </vt:lpwstr>
  </property>
  <property fmtid="{D5CDD505-2E9C-101B-9397-08002B2CF9AE}" pid="6" name="CCMReplyToDocCacheId_AA145BE6-B859-401A-B2E0-03BB3E7048FC_">
    <vt:lpwstr>CCMReplyToDocCacheId_AA145BE6-B859-401A-B2E0-03BB3E7048FC_d3759b99-d43a-442e-bc67-55885b2b34df</vt:lpwstr>
  </property>
  <property fmtid="{D5CDD505-2E9C-101B-9397-08002B2CF9AE}" pid="7" name="CCMEventContext">
    <vt:lpwstr>c83ed971-e11f-4bb2-bbf8-8c28a6a6a6e8</vt:lpwstr>
  </property>
  <property fmtid="{D5CDD505-2E9C-101B-9397-08002B2CF9AE}" pid="8" name="CCMIsEmailAttachment">
    <vt:i4>1</vt:i4>
  </property>
  <property fmtid="{D5CDD505-2E9C-101B-9397-08002B2CF9AE}" pid="9" name="CCMOneDriveID">
    <vt:lpwstr/>
  </property>
  <property fmtid="{D5CDD505-2E9C-101B-9397-08002B2CF9AE}" pid="10" name="CCMOneDriveOwnerID">
    <vt:lpwstr/>
  </property>
  <property fmtid="{D5CDD505-2E9C-101B-9397-08002B2CF9AE}" pid="11" name="CCMOneDriveItemID">
    <vt:lpwstr/>
  </property>
  <property fmtid="{D5CDD505-2E9C-101B-9397-08002B2CF9AE}" pid="12" name="CCMIsSharedOnOneDrive">
    <vt:bool>false</vt:bool>
  </property>
</Properties>
</file>